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LIDAD\"/>
    </mc:Choice>
  </mc:AlternateContent>
  <xr:revisionPtr revIDLastSave="0" documentId="13_ncr:1_{A1DE5E32-2382-450D-A292-E6B1107BB75A}" xr6:coauthVersionLast="47" xr6:coauthVersionMax="47" xr10:uidLastSave="{00000000-0000-0000-0000-000000000000}"/>
  <bookViews>
    <workbookView xWindow="-108" yWindow="-108" windowWidth="23256" windowHeight="12456" xr2:uid="{4266F5C4-3A9D-49EF-8012-D32C19A4B4CE}"/>
  </bookViews>
  <sheets>
    <sheet name="Q21 2025" sheetId="45" r:id="rId1"/>
    <sheet name="Q12 2023" sheetId="35" state="hidden" r:id="rId2"/>
    <sheet name="20 2022" sheetId="19" state="hidden" r:id="rId3"/>
  </sheets>
  <definedNames>
    <definedName name="_xlnm._FilterDatabase" localSheetId="2" hidden="1">'20 2022'!$A$4:$AD$157</definedName>
    <definedName name="_xlnm._FilterDatabase" localSheetId="1" hidden="1">'Q12 2023'!$A$4:$AL$342</definedName>
    <definedName name="_xlnm._FilterDatabase" localSheetId="0" hidden="1">'Q21 2025'!$A$4:$AH$7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45" l="1"/>
  <c r="T9" i="45"/>
  <c r="U9" i="45"/>
  <c r="V9" i="45"/>
  <c r="W9" i="45"/>
  <c r="X9" i="45"/>
  <c r="X11" i="45"/>
  <c r="AF6" i="45" l="1"/>
  <c r="AF5" i="45"/>
  <c r="AF7" i="45"/>
  <c r="R6" i="45"/>
  <c r="R5" i="45"/>
  <c r="R7" i="45"/>
  <c r="AG7" i="45" l="1"/>
  <c r="AG6" i="45"/>
  <c r="AG5" i="45"/>
  <c r="AE9" i="45"/>
  <c r="AD9" i="45"/>
  <c r="AC9" i="45"/>
  <c r="AB9" i="45"/>
  <c r="AA9" i="45"/>
  <c r="Z9" i="45"/>
  <c r="Y9" i="45"/>
  <c r="Q9" i="45"/>
  <c r="P9" i="45"/>
  <c r="O9" i="45"/>
  <c r="N9" i="45"/>
  <c r="M9" i="45"/>
  <c r="L9" i="45"/>
  <c r="K9" i="45"/>
  <c r="J9" i="45"/>
  <c r="I9" i="45"/>
  <c r="H9" i="45"/>
  <c r="F9" i="45"/>
  <c r="E9" i="45"/>
  <c r="G9" i="45"/>
  <c r="D9" i="45" l="1"/>
  <c r="R9" i="45" l="1"/>
  <c r="AF9" i="45" l="1"/>
  <c r="AG9" i="45" l="1"/>
  <c r="AD6" i="35"/>
  <c r="AD7" i="35"/>
  <c r="AD8" i="35"/>
  <c r="AD9" i="35"/>
  <c r="AD10" i="35"/>
  <c r="AD11" i="35"/>
  <c r="AD12" i="35"/>
  <c r="AD13" i="35"/>
  <c r="AD14" i="35"/>
  <c r="AD15" i="35"/>
  <c r="AD16" i="35"/>
  <c r="AD17" i="35"/>
  <c r="AD18" i="35"/>
  <c r="AD19" i="35"/>
  <c r="AD20" i="35"/>
  <c r="AD21" i="35"/>
  <c r="AD22" i="35"/>
  <c r="AD23" i="35"/>
  <c r="AD24" i="35"/>
  <c r="AD25" i="35"/>
  <c r="AD26" i="35"/>
  <c r="AD27" i="35"/>
  <c r="AD28" i="35"/>
  <c r="AD29" i="35"/>
  <c r="AD30" i="35"/>
  <c r="AD31" i="35"/>
  <c r="AD32" i="35"/>
  <c r="AD33" i="35"/>
  <c r="AD34" i="35"/>
  <c r="AD35" i="35"/>
  <c r="AD36" i="35"/>
  <c r="AD37" i="35"/>
  <c r="AD38" i="35"/>
  <c r="AD39" i="35"/>
  <c r="AD40" i="35"/>
  <c r="AD41" i="35"/>
  <c r="AD42" i="35"/>
  <c r="AD43" i="35"/>
  <c r="AD44" i="35"/>
  <c r="AD45" i="35"/>
  <c r="AD46" i="35"/>
  <c r="AD47" i="35"/>
  <c r="AD48" i="35"/>
  <c r="AD49" i="35"/>
  <c r="AD50" i="35"/>
  <c r="AD51" i="35"/>
  <c r="AD52" i="35"/>
  <c r="AD53" i="35"/>
  <c r="AD54" i="35"/>
  <c r="AD55" i="35"/>
  <c r="AD56" i="35"/>
  <c r="AD57" i="35"/>
  <c r="AD58" i="35"/>
  <c r="AD59" i="35"/>
  <c r="AD60" i="35"/>
  <c r="AD61" i="35"/>
  <c r="AD62" i="35"/>
  <c r="AD63" i="35"/>
  <c r="AD64" i="35"/>
  <c r="AD65" i="35"/>
  <c r="AD66" i="35"/>
  <c r="AD67" i="35"/>
  <c r="AD68" i="35"/>
  <c r="AD69" i="35"/>
  <c r="AD70" i="35"/>
  <c r="AD71" i="35"/>
  <c r="AD72" i="35"/>
  <c r="AD73" i="35"/>
  <c r="AD74" i="35"/>
  <c r="AD75" i="35"/>
  <c r="AD76" i="35"/>
  <c r="AD77" i="35"/>
  <c r="AD78" i="35"/>
  <c r="AD79" i="35"/>
  <c r="AD80" i="35"/>
  <c r="AD81" i="35"/>
  <c r="AD82" i="35"/>
  <c r="AD83" i="35"/>
  <c r="AD84" i="35"/>
  <c r="AD85" i="35"/>
  <c r="AD86" i="35"/>
  <c r="AD87" i="35"/>
  <c r="AD88" i="35"/>
  <c r="AD89" i="35"/>
  <c r="AD90" i="35"/>
  <c r="AD91" i="35"/>
  <c r="AD92" i="35"/>
  <c r="AD93" i="35"/>
  <c r="AD94" i="35"/>
  <c r="AD95" i="35"/>
  <c r="AD96" i="35"/>
  <c r="AD97" i="35"/>
  <c r="AD98" i="35"/>
  <c r="AD99" i="35"/>
  <c r="AD100" i="35"/>
  <c r="AD101" i="35"/>
  <c r="AD102" i="35"/>
  <c r="AD103" i="35"/>
  <c r="AD104" i="35"/>
  <c r="AD105" i="35"/>
  <c r="AD106" i="35"/>
  <c r="AD107" i="35"/>
  <c r="AD108" i="35"/>
  <c r="AD109" i="35"/>
  <c r="AD110" i="35"/>
  <c r="AD111" i="35"/>
  <c r="AD112" i="35"/>
  <c r="AD113" i="35"/>
  <c r="AD114" i="35"/>
  <c r="AD115" i="35"/>
  <c r="AD116" i="35"/>
  <c r="AD117" i="35"/>
  <c r="AD118" i="35"/>
  <c r="AD119" i="35"/>
  <c r="AD120" i="35"/>
  <c r="AD121" i="35"/>
  <c r="AD122" i="35"/>
  <c r="AD123" i="35"/>
  <c r="AD124" i="35"/>
  <c r="AD125" i="35"/>
  <c r="AD126" i="35"/>
  <c r="AD127" i="35"/>
  <c r="AD128" i="35"/>
  <c r="AD129" i="35"/>
  <c r="AD130" i="35"/>
  <c r="AD131" i="35"/>
  <c r="AD132" i="35"/>
  <c r="AD133" i="35"/>
  <c r="AD134" i="35"/>
  <c r="AD135" i="35"/>
  <c r="AD136" i="35"/>
  <c r="AD137" i="35"/>
  <c r="AD138" i="35"/>
  <c r="AD139" i="35"/>
  <c r="AD140" i="35"/>
  <c r="AD141" i="35"/>
  <c r="AD142" i="35"/>
  <c r="AD143" i="35"/>
  <c r="AD144" i="35"/>
  <c r="AD145" i="35"/>
  <c r="AD146" i="35"/>
  <c r="AD147" i="35"/>
  <c r="AD148" i="35"/>
  <c r="AD149" i="35"/>
  <c r="AD150" i="35"/>
  <c r="AD151" i="35"/>
  <c r="AD152" i="35"/>
  <c r="AD153" i="35"/>
  <c r="AD154" i="35"/>
  <c r="AD155" i="35"/>
  <c r="AD156" i="35"/>
  <c r="AD157" i="35"/>
  <c r="AD158" i="35"/>
  <c r="AD159" i="35"/>
  <c r="AD160" i="35"/>
  <c r="AD161" i="35"/>
  <c r="AD162" i="35"/>
  <c r="AD163" i="35"/>
  <c r="AD164" i="35"/>
  <c r="AD165" i="35"/>
  <c r="AD166" i="35"/>
  <c r="AD167" i="35"/>
  <c r="AD168" i="35"/>
  <c r="AD169" i="35"/>
  <c r="AD170" i="35"/>
  <c r="AD171" i="35"/>
  <c r="AD172" i="35"/>
  <c r="AD173" i="35"/>
  <c r="AD174" i="35"/>
  <c r="AD175" i="35"/>
  <c r="AD176" i="35"/>
  <c r="AD177" i="35"/>
  <c r="AD178" i="35"/>
  <c r="AD179" i="35"/>
  <c r="AD180" i="35"/>
  <c r="AD181" i="35"/>
  <c r="AD182" i="35"/>
  <c r="AD183" i="35"/>
  <c r="AD184" i="35"/>
  <c r="AD185" i="35"/>
  <c r="AD186" i="35"/>
  <c r="AD187" i="35"/>
  <c r="AD188" i="35"/>
  <c r="AD189" i="35"/>
  <c r="AD190" i="35"/>
  <c r="AD191" i="35"/>
  <c r="AD192" i="35"/>
  <c r="AD193" i="35"/>
  <c r="AD194" i="35"/>
  <c r="AD195" i="35"/>
  <c r="AD196" i="35"/>
  <c r="AD197" i="35"/>
  <c r="AD198" i="35"/>
  <c r="AD199" i="35"/>
  <c r="AD200" i="35"/>
  <c r="AD201" i="35"/>
  <c r="AD202" i="35"/>
  <c r="AD203" i="35"/>
  <c r="AD204" i="35"/>
  <c r="AD205" i="35"/>
  <c r="AD206" i="35"/>
  <c r="AD207" i="35"/>
  <c r="AD208" i="35"/>
  <c r="AD209" i="35"/>
  <c r="AD210" i="35"/>
  <c r="AD211" i="35"/>
  <c r="AD212" i="35"/>
  <c r="AD213" i="35"/>
  <c r="AD214" i="35"/>
  <c r="AD215" i="35"/>
  <c r="AD216" i="35"/>
  <c r="AD217" i="35"/>
  <c r="AD218" i="35"/>
  <c r="AD219" i="35"/>
  <c r="AD220" i="35"/>
  <c r="AD221" i="35"/>
  <c r="AD222" i="35"/>
  <c r="AD223" i="35"/>
  <c r="AD224" i="35"/>
  <c r="AD225" i="35"/>
  <c r="AD226" i="35"/>
  <c r="AD227" i="35"/>
  <c r="AD228" i="35"/>
  <c r="AD229" i="35"/>
  <c r="AD230" i="35"/>
  <c r="AD231" i="35"/>
  <c r="AD232" i="35"/>
  <c r="AD233" i="35"/>
  <c r="AD234" i="35"/>
  <c r="AD235" i="35"/>
  <c r="AD236" i="35"/>
  <c r="AD237" i="35"/>
  <c r="AD238" i="35"/>
  <c r="AD239" i="35"/>
  <c r="AD240" i="35"/>
  <c r="AD241" i="35"/>
  <c r="AD242" i="35"/>
  <c r="AD243" i="35"/>
  <c r="AD244" i="35"/>
  <c r="AD245" i="35"/>
  <c r="AD246" i="35"/>
  <c r="AD247" i="35"/>
  <c r="AD248" i="35"/>
  <c r="AD249" i="35"/>
  <c r="AD250" i="35"/>
  <c r="AD251" i="35"/>
  <c r="AD252" i="35"/>
  <c r="AD253" i="35"/>
  <c r="AD254" i="35"/>
  <c r="AD255" i="35"/>
  <c r="AD256" i="35"/>
  <c r="AD257" i="35"/>
  <c r="AD258" i="35"/>
  <c r="AD259" i="35"/>
  <c r="AD260" i="35"/>
  <c r="AD261" i="35"/>
  <c r="AD262" i="35"/>
  <c r="AD263" i="35"/>
  <c r="AD264" i="35"/>
  <c r="AD265" i="35"/>
  <c r="AD266" i="35"/>
  <c r="AD267" i="35"/>
  <c r="AD268" i="35"/>
  <c r="AD269" i="35"/>
  <c r="AD270" i="35"/>
  <c r="AD271" i="35"/>
  <c r="AD272" i="35"/>
  <c r="AD273" i="35"/>
  <c r="AD274" i="35"/>
  <c r="AD275" i="35"/>
  <c r="AD276" i="35"/>
  <c r="AD277" i="35"/>
  <c r="AD278" i="35"/>
  <c r="AD279" i="35"/>
  <c r="AD280" i="35"/>
  <c r="AD281" i="35"/>
  <c r="AD282" i="35"/>
  <c r="AD283" i="35"/>
  <c r="AD284" i="35"/>
  <c r="AD285" i="35"/>
  <c r="AD286" i="35"/>
  <c r="AD287" i="35"/>
  <c r="AD288" i="35"/>
  <c r="AD289" i="35"/>
  <c r="AD290" i="35"/>
  <c r="AD291" i="35"/>
  <c r="AD292" i="35"/>
  <c r="AD293" i="35"/>
  <c r="AD294" i="35"/>
  <c r="AD295" i="35"/>
  <c r="AD296" i="35"/>
  <c r="Q19" i="35" l="1"/>
  <c r="AJ19" i="35" s="1"/>
  <c r="Q35" i="35"/>
  <c r="AJ35" i="35" s="1"/>
  <c r="Q43" i="35"/>
  <c r="AJ43" i="35" s="1"/>
  <c r="Q51" i="35"/>
  <c r="AJ51" i="35" s="1"/>
  <c r="Q59" i="35"/>
  <c r="AJ59" i="35" s="1"/>
  <c r="Q67" i="35"/>
  <c r="AJ67" i="35" s="1"/>
  <c r="Q75" i="35"/>
  <c r="AJ75" i="35" s="1"/>
  <c r="Q83" i="35"/>
  <c r="AJ83" i="35" s="1"/>
  <c r="Q91" i="35"/>
  <c r="AJ91" i="35" s="1"/>
  <c r="Q99" i="35"/>
  <c r="AJ99" i="35" s="1"/>
  <c r="Q107" i="35"/>
  <c r="AJ107" i="35" s="1"/>
  <c r="Q115" i="35"/>
  <c r="AJ115" i="35" s="1"/>
  <c r="Q123" i="35"/>
  <c r="AJ123" i="35" s="1"/>
  <c r="Q131" i="35"/>
  <c r="AJ131" i="35" s="1"/>
  <c r="Q139" i="35"/>
  <c r="AJ139" i="35" s="1"/>
  <c r="Q147" i="35"/>
  <c r="AJ147" i="35" s="1"/>
  <c r="Q163" i="35"/>
  <c r="AJ163" i="35" s="1"/>
  <c r="Q171" i="35"/>
  <c r="AJ171" i="35" s="1"/>
  <c r="Q187" i="35"/>
  <c r="AJ187" i="35" s="1"/>
  <c r="Q195" i="35"/>
  <c r="AJ195" i="35" s="1"/>
  <c r="Q203" i="35"/>
  <c r="AJ203" i="35" s="1"/>
  <c r="Q219" i="35"/>
  <c r="AJ219" i="35" s="1"/>
  <c r="Q227" i="35"/>
  <c r="AJ227" i="35" s="1"/>
  <c r="Q11" i="35"/>
  <c r="AJ11" i="35" s="1"/>
  <c r="Q16" i="35"/>
  <c r="AJ16" i="35" s="1"/>
  <c r="Q27" i="35"/>
  <c r="AJ27" i="35" s="1"/>
  <c r="Q29" i="35"/>
  <c r="AJ29" i="35" s="1"/>
  <c r="Q37" i="35"/>
  <c r="AJ37" i="35" s="1"/>
  <c r="Q61" i="35"/>
  <c r="AJ61" i="35" s="1"/>
  <c r="Q64" i="35"/>
  <c r="AJ64" i="35" s="1"/>
  <c r="Q72" i="35"/>
  <c r="AJ72" i="35" s="1"/>
  <c r="Q96" i="35"/>
  <c r="AJ96" i="35" s="1"/>
  <c r="Q109" i="35"/>
  <c r="AJ109" i="35" s="1"/>
  <c r="Q117" i="35"/>
  <c r="AJ117" i="35" s="1"/>
  <c r="Q125" i="35"/>
  <c r="AJ125" i="35" s="1"/>
  <c r="Q133" i="35"/>
  <c r="AJ133" i="35" s="1"/>
  <c r="Q141" i="35"/>
  <c r="AJ141" i="35" s="1"/>
  <c r="Q152" i="35"/>
  <c r="AJ152" i="35" s="1"/>
  <c r="Q155" i="35"/>
  <c r="AJ155" i="35" s="1"/>
  <c r="Q156" i="35"/>
  <c r="AJ156" i="35" s="1"/>
  <c r="Q157" i="35"/>
  <c r="AJ157" i="35" s="1"/>
  <c r="Q160" i="35"/>
  <c r="AJ160" i="35" s="1"/>
  <c r="Q165" i="35"/>
  <c r="AJ165" i="35" s="1"/>
  <c r="Q176" i="35"/>
  <c r="AJ176" i="35" s="1"/>
  <c r="Q179" i="35"/>
  <c r="AJ179" i="35" s="1"/>
  <c r="Q181" i="35"/>
  <c r="AJ181" i="35" s="1"/>
  <c r="Q182" i="35"/>
  <c r="AJ182" i="35" s="1"/>
  <c r="Q197" i="35"/>
  <c r="AJ197" i="35" s="1"/>
  <c r="Q208" i="35"/>
  <c r="AJ208" i="35" s="1"/>
  <c r="Q211" i="35"/>
  <c r="AJ211" i="35" s="1"/>
  <c r="Q213" i="35"/>
  <c r="AJ213" i="35" s="1"/>
  <c r="Q216" i="35"/>
  <c r="AJ216" i="35" s="1"/>
  <c r="Q221" i="35"/>
  <c r="AJ221" i="35" s="1"/>
  <c r="Q229" i="35"/>
  <c r="AJ229" i="35" s="1"/>
  <c r="Q232" i="35"/>
  <c r="AJ232" i="35" s="1"/>
  <c r="Q25" i="35"/>
  <c r="AJ25" i="35" s="1"/>
  <c r="Q32" i="35"/>
  <c r="AJ32" i="35" s="1"/>
  <c r="Q33" i="35"/>
  <c r="AJ33" i="35" s="1"/>
  <c r="Q41" i="35"/>
  <c r="AJ41" i="35" s="1"/>
  <c r="Q48" i="35"/>
  <c r="AJ48" i="35" s="1"/>
  <c r="Q56" i="35"/>
  <c r="AJ56" i="35" s="1"/>
  <c r="Q65" i="35"/>
  <c r="AJ65" i="35" s="1"/>
  <c r="Q81" i="35"/>
  <c r="AJ81" i="35" s="1"/>
  <c r="Q88" i="35"/>
  <c r="AJ88" i="35" s="1"/>
  <c r="Q89" i="35"/>
  <c r="AJ89" i="35" s="1"/>
  <c r="Q97" i="35"/>
  <c r="AJ97" i="35" s="1"/>
  <c r="Q105" i="35"/>
  <c r="AJ105" i="35" s="1"/>
  <c r="Q113" i="35"/>
  <c r="AJ113" i="35" s="1"/>
  <c r="Q120" i="35"/>
  <c r="AJ120" i="35" s="1"/>
  <c r="Q121" i="35"/>
  <c r="AJ121" i="35" s="1"/>
  <c r="Q129" i="35"/>
  <c r="AJ129" i="35" s="1"/>
  <c r="Q137" i="35"/>
  <c r="AJ137" i="35" s="1"/>
  <c r="Q144" i="35"/>
  <c r="AJ144" i="35" s="1"/>
  <c r="Q153" i="35"/>
  <c r="AJ153" i="35" s="1"/>
  <c r="Q161" i="35"/>
  <c r="AJ161" i="35" s="1"/>
  <c r="Q169" i="35"/>
  <c r="AJ169" i="35" s="1"/>
  <c r="Q185" i="35"/>
  <c r="AJ185" i="35" s="1"/>
  <c r="Q192" i="35"/>
  <c r="AJ192" i="35" s="1"/>
  <c r="Q193" i="35"/>
  <c r="AJ193" i="35" s="1"/>
  <c r="Q217" i="35"/>
  <c r="AJ217" i="35" s="1"/>
  <c r="Q224" i="35"/>
  <c r="AJ224" i="35" s="1"/>
  <c r="Q225" i="35"/>
  <c r="AJ225" i="35" s="1"/>
  <c r="Q17" i="35"/>
  <c r="AJ17" i="35" s="1"/>
  <c r="Q49" i="35"/>
  <c r="AJ49" i="35" s="1"/>
  <c r="Q73" i="35"/>
  <c r="AJ73" i="35" s="1"/>
  <c r="Q128" i="35"/>
  <c r="AJ128" i="35" s="1"/>
  <c r="Q136" i="35"/>
  <c r="AJ136" i="35" s="1"/>
  <c r="Q177" i="35"/>
  <c r="AJ177" i="35" s="1"/>
  <c r="Q184" i="35"/>
  <c r="AJ184" i="35" s="1"/>
  <c r="Q201" i="35"/>
  <c r="AJ201" i="35" s="1"/>
  <c r="Q209" i="35"/>
  <c r="AJ209" i="35" s="1"/>
  <c r="E134" i="35"/>
  <c r="Q12" i="35"/>
  <c r="AJ12" i="35" s="1"/>
  <c r="Q13" i="35"/>
  <c r="AJ13" i="35" s="1"/>
  <c r="Q21" i="35"/>
  <c r="AJ21" i="35" s="1"/>
  <c r="Q24" i="35"/>
  <c r="AJ24" i="35" s="1"/>
  <c r="Q28" i="35"/>
  <c r="AJ28" i="35" s="1"/>
  <c r="Q36" i="35"/>
  <c r="AJ36" i="35" s="1"/>
  <c r="Q39" i="35"/>
  <c r="AJ39" i="35" s="1"/>
  <c r="Q45" i="35"/>
  <c r="AJ45" i="35" s="1"/>
  <c r="Q47" i="35"/>
  <c r="AJ47" i="35" s="1"/>
  <c r="Q53" i="35"/>
  <c r="AJ53" i="35" s="1"/>
  <c r="Q55" i="35"/>
  <c r="AJ55" i="35" s="1"/>
  <c r="Q57" i="35"/>
  <c r="AJ57" i="35" s="1"/>
  <c r="Q60" i="35"/>
  <c r="AJ60" i="35" s="1"/>
  <c r="Q63" i="35"/>
  <c r="AJ63" i="35" s="1"/>
  <c r="Q68" i="35"/>
  <c r="AJ68" i="35" s="1"/>
  <c r="Q69" i="35"/>
  <c r="AJ69" i="35" s="1"/>
  <c r="Q71" i="35"/>
  <c r="AJ71" i="35" s="1"/>
  <c r="Q77" i="35"/>
  <c r="AJ77" i="35" s="1"/>
  <c r="Q79" i="35"/>
  <c r="AJ79" i="35" s="1"/>
  <c r="Q85" i="35"/>
  <c r="AJ85" i="35" s="1"/>
  <c r="Q87" i="35"/>
  <c r="AJ87" i="35" s="1"/>
  <c r="Q90" i="35"/>
  <c r="AJ90" i="35" s="1"/>
  <c r="Q93" i="35"/>
  <c r="AJ93" i="35" s="1"/>
  <c r="Q95" i="35"/>
  <c r="AJ95" i="35" s="1"/>
  <c r="Q101" i="35"/>
  <c r="AJ101" i="35" s="1"/>
  <c r="Q103" i="35"/>
  <c r="AJ103" i="35" s="1"/>
  <c r="Q104" i="35"/>
  <c r="AJ104" i="35" s="1"/>
  <c r="Q111" i="35"/>
  <c r="AJ111" i="35" s="1"/>
  <c r="Q119" i="35"/>
  <c r="AJ119" i="35" s="1"/>
  <c r="Q127" i="35"/>
  <c r="AJ127" i="35" s="1"/>
  <c r="Q130" i="35"/>
  <c r="AJ130" i="35" s="1"/>
  <c r="Q135" i="35"/>
  <c r="AJ135" i="35" s="1"/>
  <c r="Q140" i="35"/>
  <c r="AJ140" i="35" s="1"/>
  <c r="Q143" i="35"/>
  <c r="AJ143" i="35" s="1"/>
  <c r="Q145" i="35"/>
  <c r="AJ145" i="35" s="1"/>
  <c r="Q149" i="35"/>
  <c r="AJ149" i="35" s="1"/>
  <c r="Q151" i="35"/>
  <c r="AJ151" i="35" s="1"/>
  <c r="Q159" i="35"/>
  <c r="AJ159" i="35" s="1"/>
  <c r="Q167" i="35"/>
  <c r="AJ167" i="35" s="1"/>
  <c r="Q172" i="35"/>
  <c r="AJ172" i="35" s="1"/>
  <c r="Q173" i="35"/>
  <c r="AJ173" i="35" s="1"/>
  <c r="Q175" i="35"/>
  <c r="AJ175" i="35" s="1"/>
  <c r="Q180" i="35"/>
  <c r="AJ180" i="35" s="1"/>
  <c r="Q183" i="35"/>
  <c r="AJ183" i="35" s="1"/>
  <c r="Q188" i="35"/>
  <c r="AJ188" i="35" s="1"/>
  <c r="Q189" i="35"/>
  <c r="AJ189" i="35" s="1"/>
  <c r="Q191" i="35"/>
  <c r="AJ191" i="35" s="1"/>
  <c r="Q194" i="35"/>
  <c r="AJ194" i="35" s="1"/>
  <c r="Q196" i="35"/>
  <c r="AJ196" i="35" s="1"/>
  <c r="Q199" i="35"/>
  <c r="AJ199" i="35" s="1"/>
  <c r="Q200" i="35"/>
  <c r="AJ200" i="35" s="1"/>
  <c r="Q204" i="35"/>
  <c r="AJ204" i="35" s="1"/>
  <c r="Q205" i="35"/>
  <c r="AJ205" i="35" s="1"/>
  <c r="Q207" i="35"/>
  <c r="AJ207" i="35" s="1"/>
  <c r="Q212" i="35"/>
  <c r="AJ212" i="35" s="1"/>
  <c r="Q215" i="35"/>
  <c r="AJ215" i="35" s="1"/>
  <c r="Q220" i="35"/>
  <c r="AJ220" i="35" s="1"/>
  <c r="Q223" i="35"/>
  <c r="AJ223" i="35" s="1"/>
  <c r="Q228" i="35"/>
  <c r="AJ228" i="35" s="1"/>
  <c r="Q231" i="35"/>
  <c r="AJ231" i="35" s="1"/>
  <c r="AD297" i="35"/>
  <c r="AD298" i="35"/>
  <c r="AD299" i="35"/>
  <c r="AD300" i="35"/>
  <c r="Q6" i="35"/>
  <c r="AJ6" i="35" s="1"/>
  <c r="Q7" i="35"/>
  <c r="AJ7" i="35" s="1"/>
  <c r="Q8" i="35"/>
  <c r="AJ8" i="35" s="1"/>
  <c r="Q9" i="35"/>
  <c r="AJ9" i="35" s="1"/>
  <c r="Q10" i="35"/>
  <c r="AJ10" i="35" s="1"/>
  <c r="Q20" i="35"/>
  <c r="AJ20" i="35" s="1"/>
  <c r="Q23" i="35"/>
  <c r="AJ23" i="35" s="1"/>
  <c r="Q31" i="35"/>
  <c r="AJ31" i="35" s="1"/>
  <c r="Q40" i="35"/>
  <c r="AJ40" i="35" s="1"/>
  <c r="Q44" i="35"/>
  <c r="AJ44" i="35" s="1"/>
  <c r="Q80" i="35"/>
  <c r="AJ80" i="35" s="1"/>
  <c r="Q84" i="35"/>
  <c r="AJ84" i="35" s="1"/>
  <c r="Q100" i="35"/>
  <c r="AJ100" i="35" s="1"/>
  <c r="Q112" i="35"/>
  <c r="AJ112" i="35" s="1"/>
  <c r="Q116" i="35"/>
  <c r="AJ116" i="35" s="1"/>
  <c r="Q132" i="35"/>
  <c r="AJ132" i="35" s="1"/>
  <c r="Q148" i="35"/>
  <c r="AJ148" i="35" s="1"/>
  <c r="Q164" i="35"/>
  <c r="AJ164" i="35" s="1"/>
  <c r="Q168" i="35"/>
  <c r="AJ168" i="35" s="1"/>
  <c r="Q233" i="35"/>
  <c r="AJ233" i="35" s="1"/>
  <c r="Q234" i="35"/>
  <c r="AJ234" i="35" s="1"/>
  <c r="Q235" i="35"/>
  <c r="AJ235" i="35" s="1"/>
  <c r="Q236" i="35"/>
  <c r="AJ236" i="35" s="1"/>
  <c r="Q237" i="35"/>
  <c r="AJ237" i="35" s="1"/>
  <c r="Q238" i="35"/>
  <c r="AJ238" i="35" s="1"/>
  <c r="Q239" i="35"/>
  <c r="AJ239" i="35" s="1"/>
  <c r="Q240" i="35"/>
  <c r="Q241" i="35"/>
  <c r="AJ241" i="35" s="1"/>
  <c r="Q242" i="35"/>
  <c r="AJ242" i="35" s="1"/>
  <c r="Q243" i="35"/>
  <c r="AJ243" i="35" s="1"/>
  <c r="Q244" i="35"/>
  <c r="AJ244" i="35" s="1"/>
  <c r="Q245" i="35"/>
  <c r="AJ245" i="35" s="1"/>
  <c r="Q246" i="35"/>
  <c r="AJ246" i="35" s="1"/>
  <c r="Q247" i="35"/>
  <c r="AJ247" i="35" s="1"/>
  <c r="Q248" i="35"/>
  <c r="Q249" i="35"/>
  <c r="AJ249" i="35" s="1"/>
  <c r="Q250" i="35"/>
  <c r="AJ250" i="35" s="1"/>
  <c r="Q251" i="35"/>
  <c r="AJ251" i="35" s="1"/>
  <c r="Q252" i="35"/>
  <c r="AJ252" i="35" s="1"/>
  <c r="Q253" i="35"/>
  <c r="AJ253" i="35" s="1"/>
  <c r="Q254" i="35"/>
  <c r="AJ254" i="35" s="1"/>
  <c r="Q255" i="35"/>
  <c r="AJ255" i="35" s="1"/>
  <c r="Q256" i="35"/>
  <c r="Q257" i="35"/>
  <c r="AJ257" i="35" s="1"/>
  <c r="Q258" i="35"/>
  <c r="AJ258" i="35" s="1"/>
  <c r="Q259" i="35"/>
  <c r="AJ259" i="35" s="1"/>
  <c r="Q260" i="35"/>
  <c r="AJ260" i="35" s="1"/>
  <c r="Q261" i="35"/>
  <c r="AJ261" i="35" s="1"/>
  <c r="Q262" i="35"/>
  <c r="AJ262" i="35" s="1"/>
  <c r="Q263" i="35"/>
  <c r="AJ263" i="35" s="1"/>
  <c r="Q264" i="35"/>
  <c r="Q265" i="35"/>
  <c r="Q266" i="35"/>
  <c r="Q267" i="35"/>
  <c r="Q268" i="35"/>
  <c r="AJ268" i="35" s="1"/>
  <c r="Q269" i="35"/>
  <c r="Q270" i="35"/>
  <c r="AJ270" i="35" s="1"/>
  <c r="Q271" i="35"/>
  <c r="AJ271" i="35" s="1"/>
  <c r="Q272" i="35"/>
  <c r="AJ272" i="35" s="1"/>
  <c r="Q273" i="35"/>
  <c r="AJ273" i="35" s="1"/>
  <c r="Q274" i="35"/>
  <c r="AJ274" i="35" s="1"/>
  <c r="Q275" i="35"/>
  <c r="AJ275" i="35" s="1"/>
  <c r="Q276" i="35"/>
  <c r="AJ276" i="35" s="1"/>
  <c r="Q277" i="35"/>
  <c r="AJ277" i="35" s="1"/>
  <c r="Q278" i="35"/>
  <c r="AJ278" i="35" s="1"/>
  <c r="Q279" i="35"/>
  <c r="AJ279" i="35" s="1"/>
  <c r="Q280" i="35"/>
  <c r="AJ280" i="35" s="1"/>
  <c r="Q281" i="35"/>
  <c r="AJ281" i="35" s="1"/>
  <c r="Q282" i="35"/>
  <c r="AJ282" i="35" s="1"/>
  <c r="Q283" i="35"/>
  <c r="AJ283" i="35" s="1"/>
  <c r="Q284" i="35"/>
  <c r="AJ284" i="35" s="1"/>
  <c r="Q285" i="35"/>
  <c r="AJ285" i="35" s="1"/>
  <c r="Q286" i="35"/>
  <c r="AJ286" i="35" s="1"/>
  <c r="Q287" i="35"/>
  <c r="AJ287" i="35" s="1"/>
  <c r="Q288" i="35"/>
  <c r="AJ288" i="35" s="1"/>
  <c r="Q289" i="35"/>
  <c r="AJ289" i="35" s="1"/>
  <c r="Q290" i="35"/>
  <c r="AJ290" i="35" s="1"/>
  <c r="Q291" i="35"/>
  <c r="AJ291" i="35" s="1"/>
  <c r="Q292" i="35"/>
  <c r="AJ292" i="35" s="1"/>
  <c r="Q293" i="35"/>
  <c r="AJ293" i="35" s="1"/>
  <c r="Q294" i="35"/>
  <c r="AJ294" i="35" s="1"/>
  <c r="Q295" i="35"/>
  <c r="AJ295" i="35" s="1"/>
  <c r="Q296" i="35"/>
  <c r="AJ296" i="35" s="1"/>
  <c r="Q297" i="35"/>
  <c r="Q298" i="35"/>
  <c r="Q299" i="35"/>
  <c r="Q300" i="35"/>
  <c r="AJ267" i="35" l="1"/>
  <c r="AJ269" i="35"/>
  <c r="AJ264" i="35"/>
  <c r="AJ265" i="35"/>
  <c r="AJ266" i="35"/>
  <c r="AJ256" i="35"/>
  <c r="AJ248" i="35"/>
  <c r="AJ240" i="35"/>
  <c r="Q92" i="35"/>
  <c r="AJ92" i="35" s="1"/>
  <c r="Q124" i="35"/>
  <c r="AJ124" i="35" s="1"/>
  <c r="Q146" i="35"/>
  <c r="AJ146" i="35" s="1"/>
  <c r="Q230" i="35"/>
  <c r="AJ230" i="35" s="1"/>
  <c r="Q198" i="35"/>
  <c r="AJ198" i="35" s="1"/>
  <c r="Q118" i="35"/>
  <c r="AJ118" i="35" s="1"/>
  <c r="Q70" i="35"/>
  <c r="AJ70" i="35" s="1"/>
  <c r="Q42" i="35"/>
  <c r="AJ42" i="35" s="1"/>
  <c r="Q226" i="35"/>
  <c r="AJ226" i="35" s="1"/>
  <c r="Q58" i="35"/>
  <c r="AJ58" i="35" s="1"/>
  <c r="Q30" i="35"/>
  <c r="AJ30" i="35" s="1"/>
  <c r="Q76" i="35"/>
  <c r="AJ76" i="35" s="1"/>
  <c r="Q206" i="35"/>
  <c r="AJ206" i="35" s="1"/>
  <c r="Q174" i="35"/>
  <c r="AJ174" i="35" s="1"/>
  <c r="Q162" i="35"/>
  <c r="AJ162" i="35" s="1"/>
  <c r="Q114" i="35"/>
  <c r="AJ114" i="35" s="1"/>
  <c r="Q108" i="35"/>
  <c r="AJ108" i="35" s="1"/>
  <c r="Q98" i="35"/>
  <c r="AJ98" i="35" s="1"/>
  <c r="Q82" i="35"/>
  <c r="AJ82" i="35" s="1"/>
  <c r="Q62" i="35"/>
  <c r="AJ62" i="35" s="1"/>
  <c r="Q52" i="35"/>
  <c r="AJ52" i="35" s="1"/>
  <c r="Q34" i="35"/>
  <c r="AJ34" i="35" s="1"/>
  <c r="Q15" i="35"/>
  <c r="AJ15" i="35" s="1"/>
  <c r="Q134" i="35"/>
  <c r="AJ134" i="35" s="1"/>
  <c r="Q86" i="35"/>
  <c r="AJ86" i="35" s="1"/>
  <c r="Q210" i="35"/>
  <c r="AJ210" i="35" s="1"/>
  <c r="Q178" i="35"/>
  <c r="AJ178" i="35" s="1"/>
  <c r="Q166" i="35"/>
  <c r="AJ166" i="35" s="1"/>
  <c r="Q150" i="35"/>
  <c r="AJ150" i="35" s="1"/>
  <c r="Q46" i="35"/>
  <c r="AJ46" i="35" s="1"/>
  <c r="Q14" i="35"/>
  <c r="AJ14" i="35" s="1"/>
  <c r="Q218" i="35"/>
  <c r="AJ218" i="35" s="1"/>
  <c r="Q186" i="35"/>
  <c r="AJ186" i="35" s="1"/>
  <c r="Q66" i="35"/>
  <c r="AJ66" i="35" s="1"/>
  <c r="Q102" i="35"/>
  <c r="AJ102" i="35" s="1"/>
  <c r="Q222" i="35"/>
  <c r="AJ222" i="35" s="1"/>
  <c r="Q190" i="35"/>
  <c r="AJ190" i="35" s="1"/>
  <c r="Q138" i="35"/>
  <c r="AJ138" i="35" s="1"/>
  <c r="Q122" i="35"/>
  <c r="AJ122" i="35" s="1"/>
  <c r="Q106" i="35"/>
  <c r="AJ106" i="35" s="1"/>
  <c r="Q74" i="35"/>
  <c r="AJ74" i="35" s="1"/>
  <c r="Q18" i="35"/>
  <c r="AJ18" i="35" s="1"/>
  <c r="Q202" i="35"/>
  <c r="AJ202" i="35" s="1"/>
  <c r="Q170" i="35"/>
  <c r="AJ170" i="35" s="1"/>
  <c r="Q154" i="35"/>
  <c r="AJ154" i="35" s="1"/>
  <c r="Q50" i="35"/>
  <c r="AJ50" i="35" s="1"/>
  <c r="Q22" i="35"/>
  <c r="AJ22" i="35" s="1"/>
  <c r="Q38" i="35"/>
  <c r="AJ38" i="35" s="1"/>
  <c r="Q214" i="35"/>
  <c r="AJ214" i="35" s="1"/>
  <c r="Q158" i="35"/>
  <c r="AJ158" i="35" s="1"/>
  <c r="Q142" i="35"/>
  <c r="AJ142" i="35" s="1"/>
  <c r="Q126" i="35"/>
  <c r="AJ126" i="35" s="1"/>
  <c r="Q110" i="35"/>
  <c r="AJ110" i="35" s="1"/>
  <c r="Q94" i="35"/>
  <c r="AJ94" i="35" s="1"/>
  <c r="Q78" i="35"/>
  <c r="AJ78" i="35" s="1"/>
  <c r="Q54" i="35"/>
  <c r="AJ54" i="35" s="1"/>
  <c r="Q26" i="35"/>
  <c r="AJ26" i="35" s="1"/>
  <c r="AD5" i="35"/>
  <c r="Q5" i="35"/>
  <c r="AJ5" i="35" s="1"/>
  <c r="AC37" i="19" l="1"/>
  <c r="AC43" i="19"/>
  <c r="AC51" i="19"/>
  <c r="AC75" i="19"/>
  <c r="AC85" i="19"/>
  <c r="AC91" i="19"/>
  <c r="AC109" i="19"/>
  <c r="AC117" i="19"/>
  <c r="AC123" i="19"/>
  <c r="AC141" i="19"/>
  <c r="AC149" i="19"/>
  <c r="AC155" i="19"/>
  <c r="X157" i="19"/>
  <c r="X158" i="19"/>
  <c r="X159" i="19"/>
  <c r="M155" i="19"/>
  <c r="M156" i="19"/>
  <c r="M157" i="19"/>
  <c r="M158" i="19"/>
  <c r="M159" i="19"/>
  <c r="M13" i="19"/>
  <c r="AC13" i="19" s="1"/>
  <c r="M21" i="19"/>
  <c r="AC21" i="19" s="1"/>
  <c r="M29" i="19"/>
  <c r="M45" i="19"/>
  <c r="M53" i="19"/>
  <c r="AC53" i="19" s="1"/>
  <c r="M61" i="19"/>
  <c r="AC61" i="19" s="1"/>
  <c r="M69" i="19"/>
  <c r="AC69" i="19" s="1"/>
  <c r="M77" i="19"/>
  <c r="AC77" i="19" s="1"/>
  <c r="M85" i="19"/>
  <c r="M92" i="19"/>
  <c r="M37" i="19"/>
  <c r="M100" i="19"/>
  <c r="X156" i="19"/>
  <c r="X155" i="19"/>
  <c r="X154" i="19"/>
  <c r="M154" i="19"/>
  <c r="X153" i="19"/>
  <c r="M153" i="19"/>
  <c r="X152" i="19"/>
  <c r="M152" i="19"/>
  <c r="X151" i="19"/>
  <c r="M151" i="19"/>
  <c r="X150" i="19"/>
  <c r="M150" i="19"/>
  <c r="X149" i="19"/>
  <c r="M149" i="19"/>
  <c r="X148" i="19"/>
  <c r="M148" i="19"/>
  <c r="X147" i="19"/>
  <c r="M147" i="19"/>
  <c r="AC147" i="19" s="1"/>
  <c r="X146" i="19"/>
  <c r="M146" i="19"/>
  <c r="X145" i="19"/>
  <c r="M145" i="19"/>
  <c r="X144" i="19"/>
  <c r="M144" i="19"/>
  <c r="X143" i="19"/>
  <c r="M143" i="19"/>
  <c r="X142" i="19"/>
  <c r="M142" i="19"/>
  <c r="X141" i="19"/>
  <c r="M141" i="19"/>
  <c r="X140" i="19"/>
  <c r="M140" i="19"/>
  <c r="X139" i="19"/>
  <c r="M139" i="19"/>
  <c r="AC139" i="19" s="1"/>
  <c r="X138" i="19"/>
  <c r="M138" i="19"/>
  <c r="X137" i="19"/>
  <c r="M137" i="19"/>
  <c r="X136" i="19"/>
  <c r="M136" i="19"/>
  <c r="X135" i="19"/>
  <c r="M135" i="19"/>
  <c r="X134" i="19"/>
  <c r="M134" i="19"/>
  <c r="X133" i="19"/>
  <c r="M133" i="19"/>
  <c r="AC133" i="19" s="1"/>
  <c r="X132" i="19"/>
  <c r="M132" i="19"/>
  <c r="X131" i="19"/>
  <c r="M131" i="19"/>
  <c r="AC131" i="19" s="1"/>
  <c r="X130" i="19"/>
  <c r="M130" i="19"/>
  <c r="X129" i="19"/>
  <c r="M129" i="19"/>
  <c r="X128" i="19"/>
  <c r="M128" i="19"/>
  <c r="X127" i="19"/>
  <c r="M127" i="19"/>
  <c r="X126" i="19"/>
  <c r="M126" i="19"/>
  <c r="X125" i="19"/>
  <c r="M125" i="19"/>
  <c r="AC125" i="19" s="1"/>
  <c r="X124" i="19"/>
  <c r="M124" i="19"/>
  <c r="X123" i="19"/>
  <c r="M123" i="19"/>
  <c r="X122" i="19"/>
  <c r="M122" i="19"/>
  <c r="X121" i="19"/>
  <c r="M121" i="19"/>
  <c r="X120" i="19"/>
  <c r="M120" i="19"/>
  <c r="X119" i="19"/>
  <c r="M119" i="19"/>
  <c r="X118" i="19"/>
  <c r="M118" i="19"/>
  <c r="X117" i="19"/>
  <c r="M117" i="19"/>
  <c r="X116" i="19"/>
  <c r="M116" i="19"/>
  <c r="X115" i="19"/>
  <c r="M115" i="19"/>
  <c r="AC115" i="19" s="1"/>
  <c r="X114" i="19"/>
  <c r="M114" i="19"/>
  <c r="X113" i="19"/>
  <c r="M113" i="19"/>
  <c r="X112" i="19"/>
  <c r="M112" i="19"/>
  <c r="X111" i="19"/>
  <c r="M111" i="19"/>
  <c r="X110" i="19"/>
  <c r="M110" i="19"/>
  <c r="X109" i="19"/>
  <c r="M109" i="19"/>
  <c r="X108" i="19"/>
  <c r="M108" i="19"/>
  <c r="X107" i="19"/>
  <c r="M107" i="19"/>
  <c r="AC107" i="19" s="1"/>
  <c r="X106" i="19"/>
  <c r="M106" i="19"/>
  <c r="X105" i="19"/>
  <c r="M105" i="19"/>
  <c r="X104" i="19"/>
  <c r="M104" i="19"/>
  <c r="X103" i="19"/>
  <c r="M103" i="19"/>
  <c r="X102" i="19"/>
  <c r="M102" i="19"/>
  <c r="X101" i="19"/>
  <c r="M101" i="19"/>
  <c r="AC101" i="19" s="1"/>
  <c r="X100" i="19"/>
  <c r="AC100" i="19" s="1"/>
  <c r="X99" i="19"/>
  <c r="M99" i="19"/>
  <c r="AC99" i="19" s="1"/>
  <c r="X98" i="19"/>
  <c r="M98" i="19"/>
  <c r="X97" i="19"/>
  <c r="AC97" i="19" s="1"/>
  <c r="M97" i="19"/>
  <c r="X96" i="19"/>
  <c r="AC96" i="19" s="1"/>
  <c r="M96" i="19"/>
  <c r="X95" i="19"/>
  <c r="M95" i="19"/>
  <c r="X94" i="19"/>
  <c r="M94" i="19"/>
  <c r="X93" i="19"/>
  <c r="M93" i="19"/>
  <c r="AC93" i="19" s="1"/>
  <c r="X92" i="19"/>
  <c r="AC92" i="19" s="1"/>
  <c r="X91" i="19"/>
  <c r="M91" i="19"/>
  <c r="X90" i="19"/>
  <c r="M90" i="19"/>
  <c r="X89" i="19"/>
  <c r="M89" i="19"/>
  <c r="X88" i="19"/>
  <c r="M88" i="19"/>
  <c r="X87" i="19"/>
  <c r="M87" i="19"/>
  <c r="X86" i="19"/>
  <c r="M86" i="19"/>
  <c r="X85" i="19"/>
  <c r="X84" i="19"/>
  <c r="AC84" i="19" s="1"/>
  <c r="M84" i="19"/>
  <c r="X83" i="19"/>
  <c r="AC83" i="19" s="1"/>
  <c r="M83" i="19"/>
  <c r="X82" i="19"/>
  <c r="M82" i="19"/>
  <c r="X81" i="19"/>
  <c r="M81" i="19"/>
  <c r="X80" i="19"/>
  <c r="AC80" i="19" s="1"/>
  <c r="M80" i="19"/>
  <c r="X79" i="19"/>
  <c r="AC79" i="19" s="1"/>
  <c r="M79" i="19"/>
  <c r="X78" i="19"/>
  <c r="M78" i="19"/>
  <c r="X77" i="19"/>
  <c r="X76" i="19"/>
  <c r="M76" i="19"/>
  <c r="X75" i="19"/>
  <c r="M75" i="19"/>
  <c r="X74" i="19"/>
  <c r="M74" i="19"/>
  <c r="X73" i="19"/>
  <c r="M73" i="19"/>
  <c r="X72" i="19"/>
  <c r="M72" i="19"/>
  <c r="X71" i="19"/>
  <c r="M71" i="19"/>
  <c r="X70" i="19"/>
  <c r="M70" i="19"/>
  <c r="X69" i="19"/>
  <c r="X68" i="19"/>
  <c r="M68" i="19"/>
  <c r="X67" i="19"/>
  <c r="AC67" i="19" s="1"/>
  <c r="M67" i="19"/>
  <c r="X66" i="19"/>
  <c r="AC66" i="19" s="1"/>
  <c r="M66" i="19"/>
  <c r="X65" i="19"/>
  <c r="M65" i="19"/>
  <c r="X64" i="19"/>
  <c r="M64" i="19"/>
  <c r="X63" i="19"/>
  <c r="AC63" i="19" s="1"/>
  <c r="M63" i="19"/>
  <c r="X62" i="19"/>
  <c r="AC62" i="19" s="1"/>
  <c r="M62" i="19"/>
  <c r="X61" i="19"/>
  <c r="X60" i="19"/>
  <c r="M60" i="19"/>
  <c r="X59" i="19"/>
  <c r="M59" i="19"/>
  <c r="AC59" i="19" s="1"/>
  <c r="X58" i="19"/>
  <c r="M58" i="19"/>
  <c r="X57" i="19"/>
  <c r="M57" i="19"/>
  <c r="X56" i="19"/>
  <c r="M56" i="19"/>
  <c r="X55" i="19"/>
  <c r="M55" i="19"/>
  <c r="X54" i="19"/>
  <c r="M54" i="19"/>
  <c r="X53" i="19"/>
  <c r="X52" i="19"/>
  <c r="M52" i="19"/>
  <c r="X51" i="19"/>
  <c r="M51" i="19"/>
  <c r="X50" i="19"/>
  <c r="AC50" i="19" s="1"/>
  <c r="M50" i="19"/>
  <c r="X49" i="19"/>
  <c r="AC49" i="19" s="1"/>
  <c r="M49" i="19"/>
  <c r="X48" i="19"/>
  <c r="M48" i="19"/>
  <c r="X47" i="19"/>
  <c r="M47" i="19"/>
  <c r="X46" i="19"/>
  <c r="AC46" i="19" s="1"/>
  <c r="M46" i="19"/>
  <c r="X45" i="19"/>
  <c r="AC45" i="19" s="1"/>
  <c r="X44" i="19"/>
  <c r="M44" i="19"/>
  <c r="X43" i="19"/>
  <c r="M43" i="19"/>
  <c r="X42" i="19"/>
  <c r="M42" i="19"/>
  <c r="X41" i="19"/>
  <c r="M41" i="19"/>
  <c r="X40" i="19"/>
  <c r="M40" i="19"/>
  <c r="X39" i="19"/>
  <c r="M39" i="19"/>
  <c r="X38" i="19"/>
  <c r="M38" i="19"/>
  <c r="X37" i="19"/>
  <c r="X36" i="19"/>
  <c r="AC36" i="19" s="1"/>
  <c r="M36" i="19"/>
  <c r="X35" i="19"/>
  <c r="M35" i="19"/>
  <c r="AC35" i="19" s="1"/>
  <c r="X34" i="19"/>
  <c r="M34" i="19"/>
  <c r="X33" i="19"/>
  <c r="AC33" i="19" s="1"/>
  <c r="M33" i="19"/>
  <c r="X32" i="19"/>
  <c r="AC32" i="19" s="1"/>
  <c r="M32" i="19"/>
  <c r="X31" i="19"/>
  <c r="M31" i="19"/>
  <c r="X30" i="19"/>
  <c r="M30" i="19"/>
  <c r="X29" i="19"/>
  <c r="AC29" i="19" s="1"/>
  <c r="X28" i="19"/>
  <c r="M28" i="19"/>
  <c r="X27" i="19"/>
  <c r="M27" i="19"/>
  <c r="AC27" i="19" s="1"/>
  <c r="X26" i="19"/>
  <c r="M26" i="19"/>
  <c r="X25" i="19"/>
  <c r="M25" i="19"/>
  <c r="X24" i="19"/>
  <c r="M24" i="19"/>
  <c r="X23" i="19"/>
  <c r="M23" i="19"/>
  <c r="X22" i="19"/>
  <c r="M22" i="19"/>
  <c r="X21" i="19"/>
  <c r="X20" i="19"/>
  <c r="AC20" i="19" s="1"/>
  <c r="M20" i="19"/>
  <c r="X19" i="19"/>
  <c r="AC19" i="19" s="1"/>
  <c r="M19" i="19"/>
  <c r="X18" i="19"/>
  <c r="M18" i="19"/>
  <c r="X17" i="19"/>
  <c r="M17" i="19"/>
  <c r="X16" i="19"/>
  <c r="AC16" i="19" s="1"/>
  <c r="M16" i="19"/>
  <c r="X15" i="19"/>
  <c r="AC15" i="19" s="1"/>
  <c r="M15" i="19"/>
  <c r="X14" i="19"/>
  <c r="M14" i="19"/>
  <c r="X13" i="19"/>
  <c r="X12" i="19"/>
  <c r="M12" i="19"/>
  <c r="X11" i="19"/>
  <c r="M11" i="19"/>
  <c r="AC11" i="19" s="1"/>
  <c r="X10" i="19"/>
  <c r="M10" i="19"/>
  <c r="X9" i="19"/>
  <c r="M9" i="19"/>
  <c r="X8" i="19"/>
  <c r="M8" i="19"/>
  <c r="X7" i="19"/>
  <c r="M7" i="19"/>
  <c r="X6" i="19"/>
  <c r="M6" i="19"/>
  <c r="X5" i="19"/>
  <c r="M5" i="19"/>
  <c r="AC8" i="19" l="1"/>
  <c r="AC38" i="19"/>
  <c r="AC42" i="19"/>
  <c r="AC55" i="19"/>
  <c r="AC72" i="19"/>
  <c r="AC89" i="19"/>
  <c r="AC102" i="19"/>
  <c r="AC110" i="19"/>
  <c r="AC122" i="19"/>
  <c r="AC134" i="19"/>
  <c r="AC146" i="19"/>
  <c r="AC34" i="19"/>
  <c r="AC47" i="19"/>
  <c r="AC81" i="19"/>
  <c r="AC94" i="19"/>
  <c r="AC98" i="19"/>
  <c r="AC22" i="19"/>
  <c r="AC90" i="19"/>
  <c r="AC111" i="19"/>
  <c r="AC127" i="19"/>
  <c r="AC18" i="19"/>
  <c r="AC31" i="19"/>
  <c r="AC48" i="19"/>
  <c r="AC52" i="19"/>
  <c r="AC65" i="19"/>
  <c r="AC78" i="19"/>
  <c r="AC82" i="19"/>
  <c r="AC95" i="19"/>
  <c r="AC9" i="19"/>
  <c r="AC26" i="19"/>
  <c r="AC39" i="19"/>
  <c r="AC56" i="19"/>
  <c r="AC60" i="19"/>
  <c r="AC73" i="19"/>
  <c r="AC86" i="19"/>
  <c r="AC135" i="19"/>
  <c r="AC6" i="19"/>
  <c r="AC10" i="19"/>
  <c r="AC23" i="19"/>
  <c r="AC40" i="19"/>
  <c r="AC44" i="19"/>
  <c r="AC57" i="19"/>
  <c r="AC70" i="19"/>
  <c r="AC74" i="19"/>
  <c r="AC87" i="19"/>
  <c r="AC104" i="19"/>
  <c r="AC108" i="19"/>
  <c r="AC112" i="19"/>
  <c r="AC116" i="19"/>
  <c r="AC120" i="19"/>
  <c r="AC124" i="19"/>
  <c r="AC128" i="19"/>
  <c r="AC132" i="19"/>
  <c r="AC136" i="19"/>
  <c r="AC140" i="19"/>
  <c r="AC144" i="19"/>
  <c r="AC148" i="19"/>
  <c r="AC152" i="19"/>
  <c r="AC25" i="19"/>
  <c r="AC76" i="19"/>
  <c r="AC106" i="19"/>
  <c r="AC118" i="19"/>
  <c r="AC130" i="19"/>
  <c r="AC142" i="19"/>
  <c r="AC150" i="19"/>
  <c r="AC17" i="19"/>
  <c r="AC30" i="19"/>
  <c r="AC68" i="19"/>
  <c r="AC103" i="19"/>
  <c r="AC143" i="19"/>
  <c r="AC14" i="19"/>
  <c r="AC12" i="19"/>
  <c r="AC114" i="19"/>
  <c r="AC126" i="19"/>
  <c r="AC138" i="19"/>
  <c r="AC154" i="19"/>
  <c r="AC64" i="19"/>
  <c r="AC119" i="19"/>
  <c r="AC151" i="19"/>
  <c r="AC7" i="19"/>
  <c r="AC24" i="19"/>
  <c r="AC28" i="19"/>
  <c r="AC41" i="19"/>
  <c r="AC54" i="19"/>
  <c r="AC58" i="19"/>
  <c r="AC71" i="19"/>
  <c r="AC88" i="19"/>
  <c r="AC105" i="19"/>
  <c r="AC113" i="19"/>
  <c r="AC121" i="19"/>
  <c r="AC129" i="19"/>
  <c r="AC137" i="19"/>
  <c r="AC145" i="19"/>
  <c r="AC153" i="19"/>
  <c r="AC5" i="19"/>
</calcChain>
</file>

<file path=xl/sharedStrings.xml><?xml version="1.0" encoding="utf-8"?>
<sst xmlns="http://schemas.openxmlformats.org/spreadsheetml/2006/main" count="1494" uniqueCount="514">
  <si>
    <t>NOMBRE</t>
  </si>
  <si>
    <t>SUELDO MENSUAL</t>
  </si>
  <si>
    <t>SUELDO QNA</t>
  </si>
  <si>
    <t>PRIMA VACACIONAL</t>
  </si>
  <si>
    <t>TOTAL PERCEPCIONES</t>
  </si>
  <si>
    <t>IMSS Trabajador</t>
  </si>
  <si>
    <t>ISR Trabajador</t>
  </si>
  <si>
    <t>INFONAVIT</t>
  </si>
  <si>
    <t>FONACOT</t>
  </si>
  <si>
    <t>SGMM</t>
  </si>
  <si>
    <t>PRESTAMO EMPRESA (INUH)</t>
  </si>
  <si>
    <t>TOTAL DEDUCCIONES</t>
  </si>
  <si>
    <t>NETO A RECIBIR</t>
  </si>
  <si>
    <t>SUBTOTAL FACTURA</t>
  </si>
  <si>
    <t>DIRECCION DE MTTO</t>
  </si>
  <si>
    <t>CONTRERAS PRADO LUIS ALFONSO</t>
  </si>
  <si>
    <t>DIRECCION COMERCIAL</t>
  </si>
  <si>
    <t>DIRECCION DE OPERACIONES</t>
  </si>
  <si>
    <t>CED</t>
  </si>
  <si>
    <t>DIRECCION DE JURÍDICO Y CAPITAL HUMANO</t>
  </si>
  <si>
    <t>MTY</t>
  </si>
  <si>
    <t>CUU</t>
  </si>
  <si>
    <t>GDL</t>
  </si>
  <si>
    <t>QRO</t>
  </si>
  <si>
    <t>CADENA DE SUMINISTROS</t>
  </si>
  <si>
    <t>DIRECCION DE SEGURIDAD OPERACIONAL</t>
  </si>
  <si>
    <t>PEREZ GARCIA REY DAVID</t>
  </si>
  <si>
    <t>SUASTI OLVERA BERENICE</t>
  </si>
  <si>
    <t>HERNANDEZ GARCIA GABRIELA</t>
  </si>
  <si>
    <t>ESCORZA ESTRADA RICARDO</t>
  </si>
  <si>
    <t>VALENCIA MORALES MIGUEL ALFONSO</t>
  </si>
  <si>
    <t>MARTINEZ SANCHEZ JESUS OCTAVIO</t>
  </si>
  <si>
    <t>GRANADOS JASSO ROBERTO</t>
  </si>
  <si>
    <t>RODRIGUEZ MARTINEZ SAMUEL</t>
  </si>
  <si>
    <t>MEZA ESQUIVEL MIGUEL ANGEL</t>
  </si>
  <si>
    <t>RIVERA MENDOZA ISIDRO CRISTHIAN</t>
  </si>
  <si>
    <t>ARRIETA MEDINA LUIS FERNANDO</t>
  </si>
  <si>
    <t>ZUÑIGA HERNANDEZ MIGUEL ANGEL</t>
  </si>
  <si>
    <t>TORRES ARMENDARIZ EPIGMENIO</t>
  </si>
  <si>
    <t>TORRES BARAJAS JOSE LUIS</t>
  </si>
  <si>
    <t>OLVERA LOPEZ PATRICIA</t>
  </si>
  <si>
    <t>AGUILAR HERNANDEZ ELIZABETH</t>
  </si>
  <si>
    <t>JUAREZ MORAN BRENDA SUSANA</t>
  </si>
  <si>
    <t>ALVIDREZ VILLARREAL ERIKA</t>
  </si>
  <si>
    <t>LUCIO LANDIN HECTOR IGNACIO</t>
  </si>
  <si>
    <t>SANTOLLO GARCIA BRENDA NAYELI</t>
  </si>
  <si>
    <t>SOTO HERNANDEZ SILVESTRE</t>
  </si>
  <si>
    <t>LUGO PEREZ ERICK</t>
  </si>
  <si>
    <t>MARTINEZ RUIZ XENIA GENESIS</t>
  </si>
  <si>
    <t>HERNANDEZ GUZMAN MONICA</t>
  </si>
  <si>
    <t>RAMIREZ GUTIERREZ YARENI</t>
  </si>
  <si>
    <t>REYNAGA RAMIREZ MARIA FERNANDA</t>
  </si>
  <si>
    <t>MARTINEZ DIAZ JESSICA</t>
  </si>
  <si>
    <t>CASILLAS MELCHOR JOSE GUADALUPE</t>
  </si>
  <si>
    <t>HERNANDEZ ORTIZ JESSICA YURITZY</t>
  </si>
  <si>
    <t>SANCHEZ BARRAZA RODRIGO</t>
  </si>
  <si>
    <t>BORJA RIVERA JOHANA ELIZABETH</t>
  </si>
  <si>
    <t>LERMA CORRAL VICTOR ADOLFO</t>
  </si>
  <si>
    <t>VALENCIA DOMINGUEZ JUAN PABLO</t>
  </si>
  <si>
    <t>ESTRADA DE LA CRUZ JESUS ALBERTO</t>
  </si>
  <si>
    <t>MELGOZA PONCE ARTURO</t>
  </si>
  <si>
    <t>ALMENDARIZ ELIZALDE JHONATAN JAVIER</t>
  </si>
  <si>
    <t>NIETO SANCHEZ ALBERTO</t>
  </si>
  <si>
    <t>OSORIO CANO FIDENCIO GERARDO</t>
  </si>
  <si>
    <t>NAVARRO ROMERO ERICK OBDULIO</t>
  </si>
  <si>
    <t>VIDALS ACEVEDO OMAR</t>
  </si>
  <si>
    <t>MORENO LUNA MARIA FERNANDA</t>
  </si>
  <si>
    <t>OLIVA RIOS GERARDO RENE</t>
  </si>
  <si>
    <t>NERI GONZALEZ SARA ESPERANZA</t>
  </si>
  <si>
    <t>ANAYA GODOY JULIO ALEJANDRO</t>
  </si>
  <si>
    <t>ARIAS SALAZAR LEONARDO MANUEL</t>
  </si>
  <si>
    <t>LAZCANO PEREZ ZELMY ALEJANDRA</t>
  </si>
  <si>
    <t>RINCON CAMACHO MARIA CIRENIA</t>
  </si>
  <si>
    <t>PEREZ MARTINEZ VIRGINIA</t>
  </si>
  <si>
    <t>DEANDA CASTILLO GENOVEVA GUADALUPE</t>
  </si>
  <si>
    <t>PEREZ GANDARA CAROLINA</t>
  </si>
  <si>
    <t>VASCONCELOS MANCILLA MARCO ANTONIO</t>
  </si>
  <si>
    <t>LOPEZ MEJIA VICTOR MANUEL</t>
  </si>
  <si>
    <t>RODRIGUEZ RODRIGUEZ RAFAEL</t>
  </si>
  <si>
    <t>ESCOBEDO HUESCA DANIEL</t>
  </si>
  <si>
    <t>GARCIA OROZCO ARTURO</t>
  </si>
  <si>
    <t>MEDINA HERNANDEZ IVANNA ISABEL</t>
  </si>
  <si>
    <t>TENORIO TORRES MICHAEL</t>
  </si>
  <si>
    <t>MEZA GARCIA HLLENER</t>
  </si>
  <si>
    <t>CHAVEZ ESTRADA EVER IVAN</t>
  </si>
  <si>
    <t>GOMEZ ESQUIVEL CINTHIA VANESSA</t>
  </si>
  <si>
    <t>GARCIA RUIZ JORGE MURASAKY</t>
  </si>
  <si>
    <t>LUCAS REYNOSO SERGIO DANIEL</t>
  </si>
  <si>
    <t>VARGAS ALVAREZ EMILIANO</t>
  </si>
  <si>
    <t>MONTIEL MARTINEZ RODRIGO URIEL</t>
  </si>
  <si>
    <t>PRECIADO PAZ JUAN EDUARDO</t>
  </si>
  <si>
    <t>ARAGON ATILANO JOSUE NOE</t>
  </si>
  <si>
    <t>RODRIGUEZ FUENTES ADRIANA MARGARITA</t>
  </si>
  <si>
    <t>ARMENTA VALENCIA RAMON ANTONIO</t>
  </si>
  <si>
    <t>GRANIEL ROVIRA GEORGINA</t>
  </si>
  <si>
    <t>INCAPACIDAD</t>
  </si>
  <si>
    <t>DIRECCION DE ADMON Y FINANZAS</t>
  </si>
  <si>
    <t>CONSEJO</t>
  </si>
  <si>
    <t>RODRIGUEZ PIÑA JOSE SALVADOR</t>
  </si>
  <si>
    <t>CALDERON URIBE EMMANUEL</t>
  </si>
  <si>
    <t>AGUIRRE JAUREGUI IRIS HAYDE</t>
  </si>
  <si>
    <t>ZAMORA FLORES RAQUEL</t>
  </si>
  <si>
    <t>ZETINA HUERTA DIEGO IVAN</t>
  </si>
  <si>
    <t>MARTINEZ RAMIREZ ANGEL ROBERTO</t>
  </si>
  <si>
    <t>FERNANDEZ SANCHEZ RODRIGO</t>
  </si>
  <si>
    <t>BAUTISTA HERNANDEZ SANTOS</t>
  </si>
  <si>
    <t>OROZCO JIMENEZ DIANA</t>
  </si>
  <si>
    <t>PEREZ SANCHEZ JOSE EDUARDO</t>
  </si>
  <si>
    <t>RIVERO APARICIO MARIAN ALEXANDRA</t>
  </si>
  <si>
    <t>ONTIVEROS GARCIA MARIANA</t>
  </si>
  <si>
    <t>GONGORA PEREZ MANUEL BERNARDO</t>
  </si>
  <si>
    <t>OROZCO ANGEL ALAN JOSEPH</t>
  </si>
  <si>
    <t>MANDUJANO ROBLEDO MOYSES</t>
  </si>
  <si>
    <t>RUELAS CANDELAS ALEJANDRA</t>
  </si>
  <si>
    <t>GUTIERREZ PEREZ MANUEL</t>
  </si>
  <si>
    <t>RAMIREZ REYES OMAR ANTONIO</t>
  </si>
  <si>
    <t>DIRECCION TI</t>
  </si>
  <si>
    <t>LOPEZ LEON OMAR</t>
  </si>
  <si>
    <t>CHAVEZ SANCHEZ ALBERTO</t>
  </si>
  <si>
    <t>LOPEZ RUEDA LUCIA DEL SOL</t>
  </si>
  <si>
    <t>LUNA PIMENTEL CAMILO JOSE</t>
  </si>
  <si>
    <t>LANDA REYES VICTOR MANUEL</t>
  </si>
  <si>
    <t>GARCIA COLIN ANGEL</t>
  </si>
  <si>
    <t>CRUZ MENDOZA MARIO RAFAEL</t>
  </si>
  <si>
    <t>AGUIRRE HERNANDEZ VANESA</t>
  </si>
  <si>
    <t>JIMENEZ MIRAFUENTES ERICK</t>
  </si>
  <si>
    <t>BONILLA HERRERA ALEJANDRO</t>
  </si>
  <si>
    <t>ACOSTA BAUTISTA LUIS MIGUEL</t>
  </si>
  <si>
    <t>BUENDIA MORALES FRANCISCO TRINIDAD</t>
  </si>
  <si>
    <t>VAZQUEZ BRAVO IGNACIO</t>
  </si>
  <si>
    <t>SANCHEZ CRISTOBAL SERGIO ALBERTO</t>
  </si>
  <si>
    <t>GONZALEZ VALDEZ EFREN</t>
  </si>
  <si>
    <t>DURAN ARCE JOSE ANTONIO</t>
  </si>
  <si>
    <t>BENITEZ RIVERA CARLOS</t>
  </si>
  <si>
    <t>ORTIZ LOZANO ANDRES EMMANUEL</t>
  </si>
  <si>
    <t>ROMERO GARCIA ALAN CARLOS</t>
  </si>
  <si>
    <t>DE LA ROSA LEYVA JOSE PABLO</t>
  </si>
  <si>
    <t>MARTINEZ MORALES YAEL</t>
  </si>
  <si>
    <t>COMPLEMENTO INCAPACIDAD</t>
  </si>
  <si>
    <t>DURAN ARCE DANIELA</t>
  </si>
  <si>
    <t>MEZA GARCIA JORGE IVAN</t>
  </si>
  <si>
    <t>DEUDA EMPRESA</t>
  </si>
  <si>
    <t>TOVAR BECHO LAURA LIZETH</t>
  </si>
  <si>
    <t>TOVAR CAMACHO LUIS REY</t>
  </si>
  <si>
    <t>GARRIDO IBARRA YURI OMAR</t>
  </si>
  <si>
    <t>VARGAS GARCIA TEODORO</t>
  </si>
  <si>
    <t>DE LA CRUZ OLVERA DAVID SALVADOR</t>
  </si>
  <si>
    <t>ALMARAZ RIOS SALVADOR</t>
  </si>
  <si>
    <t>FIGUEROA CHAVEZ LUIS FERNANDO</t>
  </si>
  <si>
    <t>LOPEZ LANDA MARIO</t>
  </si>
  <si>
    <t>LOZANO OSORIO FERNANDO KENETH</t>
  </si>
  <si>
    <t>HONORARIOS</t>
  </si>
  <si>
    <t>DE LA TORRE MALDONADO RICARDO</t>
  </si>
  <si>
    <t>MENDOZA GARCIA DILAN</t>
  </si>
  <si>
    <t>AGUIRRE CASTRO RICARDO</t>
  </si>
  <si>
    <t>SAN JUAN ANAYA CHRISTIAN ROBERTO</t>
  </si>
  <si>
    <t>VARGAS ASCENCIO JOSE ANTONIO</t>
  </si>
  <si>
    <t>MOYA FUENTES JOSE LUIS</t>
  </si>
  <si>
    <t>BONO DE 4K MENSUALES</t>
  </si>
  <si>
    <t>BONO</t>
  </si>
  <si>
    <t>ZAVALA COLIN JAVIER</t>
  </si>
  <si>
    <t>SALDIVAR SALDIVAR SERGIO</t>
  </si>
  <si>
    <t>ALVARADO PEREZ JAVIER JUNIOR</t>
  </si>
  <si>
    <t>MEDINA VELAZQUEZ ALINE</t>
  </si>
  <si>
    <t>SANTANA BAUTISTA OMAR</t>
  </si>
  <si>
    <t>PUESTO</t>
  </si>
  <si>
    <t>INGENIERO DE PROGRAMAS DE MANTENIMIENTO</t>
  </si>
  <si>
    <t>INGENIERO EN ESTRUCTURAS</t>
  </si>
  <si>
    <t>ASIGNADOR DE TRIPULACIONES</t>
  </si>
  <si>
    <t>INSPECTOR DE CONTROL DE CALIDAD</t>
  </si>
  <si>
    <t>GERENTE CORPORATIVO DE PLANEACION</t>
  </si>
  <si>
    <t>JEFE DE MANTENIMIENTO EN LINEA</t>
  </si>
  <si>
    <t>AGENTE MULTIFUNCIONAL CED</t>
  </si>
  <si>
    <t>ANFITRION</t>
  </si>
  <si>
    <t>GERENTE DE INTELIGENCIA DE NEGOCIO</t>
  </si>
  <si>
    <t>REP DE OPERACIONES TERRESTRES CED</t>
  </si>
  <si>
    <t>SUPERVISOR DE APARIENCIA</t>
  </si>
  <si>
    <t>AUXILIAR DE LIMPIEZA</t>
  </si>
  <si>
    <t>INGENIERO DE MOTORES</t>
  </si>
  <si>
    <t>TECNICO DE MANTENIMIENTO</t>
  </si>
  <si>
    <t>ESPECIALISTA DE PLANEACION</t>
  </si>
  <si>
    <t>INGENIERO DE CONFIABILIDAD</t>
  </si>
  <si>
    <t>SUPERVISOR CCM</t>
  </si>
  <si>
    <t>COMPRAS NACIONALES</t>
  </si>
  <si>
    <t>AUDITOR DE SEGURIDAD AEREA</t>
  </si>
  <si>
    <t>ANALISTA DE APARIENCIA</t>
  </si>
  <si>
    <t>JEFE DE BUSINESS INTELLIGENCE</t>
  </si>
  <si>
    <t>COORDINADOR DE VENTAS</t>
  </si>
  <si>
    <t>AUDITOR ASEGURAMIENTO DE LA CALIDAD</t>
  </si>
  <si>
    <t>INGENIERO EN SISTEMAS ELECTRONICOS</t>
  </si>
  <si>
    <t>ANALISTA DE PROGRAMACION</t>
  </si>
  <si>
    <t>COMISARIATO QRO</t>
  </si>
  <si>
    <t>ALMACENISTA</t>
  </si>
  <si>
    <t>INSPECTOR DE CALIDAD</t>
  </si>
  <si>
    <t>AYUDANTE GENERAL</t>
  </si>
  <si>
    <t>PENSIÓN ALIM</t>
  </si>
  <si>
    <t>GERENTE DE CONTRALORIA</t>
  </si>
  <si>
    <t>GERENTE ESTRATEGIA COMERCIAL</t>
  </si>
  <si>
    <t>ESPECIALISTA DE CRC</t>
  </si>
  <si>
    <t>COMPRADOR SR</t>
  </si>
  <si>
    <t>SUPERVISOR DE ALMACEN</t>
  </si>
  <si>
    <t>GERENTE DE MARKETING</t>
  </si>
  <si>
    <t>AUXILIAR GENERAL</t>
  </si>
  <si>
    <t>ANALISTA DE IMPUESTO</t>
  </si>
  <si>
    <t>EJECUTIVO DE SERVICIO AL CLIENTE</t>
  </si>
  <si>
    <t>CHOFER</t>
  </si>
  <si>
    <t>JEFE DE CONTABILIDAD</t>
  </si>
  <si>
    <t>DISEÑADOR</t>
  </si>
  <si>
    <t>ANALISTA DE CRC</t>
  </si>
  <si>
    <t>INGENIERO DE OPERACIONES</t>
  </si>
  <si>
    <t>COORDINADOR DE COMERCIO EXTERIOR</t>
  </si>
  <si>
    <t>AUXILIAR DE FACTURACION</t>
  </si>
  <si>
    <t>JEFE DE INGRESOS</t>
  </si>
  <si>
    <t>JEFE DE TESORERIA</t>
  </si>
  <si>
    <t>DIRECTOR DE MANTENIMIENTO</t>
  </si>
  <si>
    <t>DIRECTOR DE ADMINISTRACION Y FINANZAS</t>
  </si>
  <si>
    <t>DIRECTOR T.I</t>
  </si>
  <si>
    <t>DIR DE SEGURIDAD AEREA Y ASEGURAMIENTO DE CALIDAD</t>
  </si>
  <si>
    <t>DIRECTOR COMERCIAL</t>
  </si>
  <si>
    <t>DIRECTOR DE OPERACIONES</t>
  </si>
  <si>
    <t>GERENTE DE TESORERIA</t>
  </si>
  <si>
    <t>GERENTE DE RECURSOS HUMANOS</t>
  </si>
  <si>
    <t>GERENTE DE AEROPUERTOS</t>
  </si>
  <si>
    <t>JEFE DE DESPACHO Y CONTROL DE VUELOS</t>
  </si>
  <si>
    <t>GERENTE REGIONAL DE AEROPUERTOS</t>
  </si>
  <si>
    <t>DIRECTOR DE JURIDICO Y CAPITAL HUMANO</t>
  </si>
  <si>
    <t>ENCARGADO DE ALMACEN - COMISARIATO</t>
  </si>
  <si>
    <t>CONTROLADOR DE VUELOS</t>
  </si>
  <si>
    <t>INSTRUCTOR AVSEC</t>
  </si>
  <si>
    <t>JEFE DE INGENIERIA DE OPERACIONES</t>
  </si>
  <si>
    <t>JEFE DE AEROPUERTO</t>
  </si>
  <si>
    <t xml:space="preserve">GERENTE REGIONAL DE AEROPUERTOS                                                                                                                       </t>
  </si>
  <si>
    <t>GERENTE DE PLANEACION DE PRODUCCION</t>
  </si>
  <si>
    <t>EJECUTIVO ONLINE TRAVEL AGENCIES</t>
  </si>
  <si>
    <t>SANCHEZ MEJIA JOSUE</t>
  </si>
  <si>
    <t>AVILA SANTIAGO OSCAR</t>
  </si>
  <si>
    <t>PERALTA HERNANDEZ IRVING</t>
  </si>
  <si>
    <t>SCHMIDT MUÑOZ CHRISTIAN DENILSSON</t>
  </si>
  <si>
    <t>RESENDIZ CEPEDA JOSE EDUARDO</t>
  </si>
  <si>
    <t>LARA FLORES JAVIER ALEJANDRO</t>
  </si>
  <si>
    <t>REA LEAL MARIA FERNANDA</t>
  </si>
  <si>
    <t>AUXILIAR CONTABLE</t>
  </si>
  <si>
    <t>MONDRAGON ESQUIVEL MARIA DE JESUS</t>
  </si>
  <si>
    <t>JEFE DE CONTROL DE TRIPULACIONES</t>
  </si>
  <si>
    <t>FALTAS</t>
  </si>
  <si>
    <t>REYNOSO MARTINEZ ANGELICA</t>
  </si>
  <si>
    <t>COMPRADOR JR</t>
  </si>
  <si>
    <t>DEPARTAMENTO</t>
  </si>
  <si>
    <t>FLORES LOPEZ JANETH GABRIELA</t>
  </si>
  <si>
    <t>ALVARADO RODRIGUEZ YENIFFER</t>
  </si>
  <si>
    <t>TIEMPO EXTRA</t>
  </si>
  <si>
    <t>DIRECTOR DE CADENA DE SUMINISTROS</t>
  </si>
  <si>
    <t>VELEZ MELGAREJO RAUL</t>
  </si>
  <si>
    <t>DIAZ HERNANDEZ VICTOR OBED</t>
  </si>
  <si>
    <t>ANALISTA SR DE PLANEACION</t>
  </si>
  <si>
    <t>CASTILLO QUINTOS CESAR</t>
  </si>
  <si>
    <t>GERENTE DE ASEGURAMIENTO DE CALIDAD</t>
  </si>
  <si>
    <t>MORENO RODRIGUEZ SUSANA</t>
  </si>
  <si>
    <t>VACACIONES</t>
  </si>
  <si>
    <t>ALAMEDA MORALES ABRAHAM</t>
  </si>
  <si>
    <t>IBARRA RUIZ ANGEL ALEXIS</t>
  </si>
  <si>
    <t>MALDONADO PUIG JOSE GERARDO</t>
  </si>
  <si>
    <t>GERENTE DE SERVICIO AL CLIENTE Y CALL CENTER</t>
  </si>
  <si>
    <t>DIA FESTIVO</t>
  </si>
  <si>
    <t>DESCUENTO DE CREDITO POR COMPLEMENTO</t>
  </si>
  <si>
    <t>QUINCENA 20 20222</t>
  </si>
  <si>
    <t>DEL 16/10/2022 AL 31/10/2022</t>
  </si>
  <si>
    <t>HERNANDEZ GOMEZ LUIS GERARDO</t>
  </si>
  <si>
    <t>HERNANDEZ LUGO JOSE JOAQUIN</t>
  </si>
  <si>
    <t>MORENO RENDON PEDRO</t>
  </si>
  <si>
    <t>ANALISTA SR CHARTER Y GRUPOS</t>
  </si>
  <si>
    <t>AJUSTE DE 45K A 50K</t>
  </si>
  <si>
    <t>INCENTIVO VENTA / CALIDAD</t>
  </si>
  <si>
    <t>FONACOT DESC ORDINARIO SE REGISTRA BONO, DESC FIN DE MES</t>
  </si>
  <si>
    <t>PAGO DE 23HRS REPORTADAS DURANTE INCAPACIDAD</t>
  </si>
  <si>
    <t>NUEVO INGRESO (PAGO 12 DIAS)</t>
  </si>
  <si>
    <t>NUEVO INGRESO (PAGO 7 DIAS) / PENDIENTE AVISO DE RETENCION INFONAVIT</t>
  </si>
  <si>
    <t>NUEVO INGRESO (PAGO 7 DIAS)</t>
  </si>
  <si>
    <t>INCENTIVO DE VENTA/CALIDAD</t>
  </si>
  <si>
    <t>GARCIA TINAJERO JANETTE</t>
  </si>
  <si>
    <t>LOMELI OLGUIN LORENA</t>
  </si>
  <si>
    <t>GONZALEZ JUAREZ MIGUEL ANGEL TADEO</t>
  </si>
  <si>
    <t>ANALISTA DE ITINERARIOS</t>
  </si>
  <si>
    <t>COMMUNITY MANAGER</t>
  </si>
  <si>
    <t>INCENTIVO VENTAS / CALIDAD</t>
  </si>
  <si>
    <t>SEG VIVIENDA</t>
  </si>
  <si>
    <t>MZT</t>
  </si>
  <si>
    <t>VER</t>
  </si>
  <si>
    <t>AGU</t>
  </si>
  <si>
    <t>HMO</t>
  </si>
  <si>
    <t>DGO</t>
  </si>
  <si>
    <t>LAP</t>
  </si>
  <si>
    <t>TAM</t>
  </si>
  <si>
    <t>SLP</t>
  </si>
  <si>
    <t>TRC</t>
  </si>
  <si>
    <t>MXL</t>
  </si>
  <si>
    <t>CUL</t>
  </si>
  <si>
    <t>CJS</t>
  </si>
  <si>
    <t>CME</t>
  </si>
  <si>
    <t>PVR</t>
  </si>
  <si>
    <t>GARCIA RODRIGUEZ RODRIGO ALONSO</t>
  </si>
  <si>
    <t>CABANILLAS TIRADO CINTHIA ISABEL</t>
  </si>
  <si>
    <t>DIAZ FERNANDEZ ALEJANDRA</t>
  </si>
  <si>
    <t>FLORES LOPEZ EVELIN</t>
  </si>
  <si>
    <t>JUZAINO LOPEZ OLGA</t>
  </si>
  <si>
    <t>MARES ASCENCIO XOCHITL JUDITH</t>
  </si>
  <si>
    <t>MIRANDA GONZALEZ CESAR ARTURO</t>
  </si>
  <si>
    <t>OLVERA DEL ANGEL ISSIS GABRIELA</t>
  </si>
  <si>
    <t>OSUNA CORTEZ ROSA ESMERALDA</t>
  </si>
  <si>
    <t>SANCHEZ BAÑUELOS CINTHIA ELIZABETH</t>
  </si>
  <si>
    <t>LEON CUBILLAS MARIA ISABEL</t>
  </si>
  <si>
    <t>ARIAS LEURA FRANCISCO</t>
  </si>
  <si>
    <t>BELTRAN JIMENEZ PEDRO ENRIQUE</t>
  </si>
  <si>
    <t>CAMPOY ARMENTA FRANCISCA ESMERALDA</t>
  </si>
  <si>
    <t>CARRILLO OROZCO NANCY CAROLINA</t>
  </si>
  <si>
    <t>DE LA FUENTE ZORRILLA JORGE IVAN</t>
  </si>
  <si>
    <t>ESPINO VALENZUELA MAYRA EMILIA</t>
  </si>
  <si>
    <t>FLORES CERDA GABRIEL OSMAR</t>
  </si>
  <si>
    <t>IBARRA VALENZUELA DIANA ELIZABETH</t>
  </si>
  <si>
    <t>LOZANO ROSADO GABRIELA</t>
  </si>
  <si>
    <t>MURILLO NAVARRETE EVA GABRIELA</t>
  </si>
  <si>
    <t>PEREA RAMIREZ NAYELI</t>
  </si>
  <si>
    <t>RODRIGUEZ LEURA JUAN RAMON</t>
  </si>
  <si>
    <t>SANCHEZ LOPEZ DIEGO</t>
  </si>
  <si>
    <t>VALENCIA AGUILAR VALERIA ALEJANDRA</t>
  </si>
  <si>
    <t>ABAD CHAVEZ URY YAEL</t>
  </si>
  <si>
    <t>AGUIAR CACERES NORMA ALICIA</t>
  </si>
  <si>
    <t>BERNAL ORTEGA BELEN</t>
  </si>
  <si>
    <t>CAMACHO PEREZ ANGEL ANTONIO</t>
  </si>
  <si>
    <t>GALARZA DURAN MIGUEL ANGEL</t>
  </si>
  <si>
    <t>GAMEZ TAPIA ALEJANDRO</t>
  </si>
  <si>
    <t>HERNANDEZ CORONADO GUSTAVO AUGUSTO</t>
  </si>
  <si>
    <t>LOPEZ GARCIA GUSTAVO</t>
  </si>
  <si>
    <t>MUÑOZ JIMENEZ JOSE LUIS</t>
  </si>
  <si>
    <t>MUÑOZ PANIAGUA NATANAHEL URBANO</t>
  </si>
  <si>
    <t>PIO SANTANA DAVID</t>
  </si>
  <si>
    <t>QUIROGA GUERRA JAIME DAVID</t>
  </si>
  <si>
    <t>RAMIREZ ESPITIA CESAR EFRAIN</t>
  </si>
  <si>
    <t>SAINZ FIGUEROA JESUS MARTIN</t>
  </si>
  <si>
    <t>ZARAGOZA VAZQUEZ ROBERTO DE JESUS</t>
  </si>
  <si>
    <t>RIOS BALDERAS VICTOR VLADIMIR</t>
  </si>
  <si>
    <t>CEDILLO LOPEZ EDER YABIN</t>
  </si>
  <si>
    <t>GONZALEZ RODRIGUEZ JONATHAN</t>
  </si>
  <si>
    <t>RAMIREZ HERNANDEZ MARCO ANTONIO</t>
  </si>
  <si>
    <t>MORALES LOPEZ DIEGO ALBERTO</t>
  </si>
  <si>
    <t>SMITH ARCE CRISTINA ESTEFANIA</t>
  </si>
  <si>
    <t>CAMPA SANTANA MARITZA YAZMIN</t>
  </si>
  <si>
    <t>VALLIN AGRAZ JUAN CARLOS</t>
  </si>
  <si>
    <t>RUIZ ARGUELLES LUIS CRESCENCIO</t>
  </si>
  <si>
    <t>SANDRIA ESCOBEDO FERNANDO</t>
  </si>
  <si>
    <t>GUTIERREZ MENDOZA EDUARDO ALEJANDRO</t>
  </si>
  <si>
    <t>CORDERO TRASVIÑA OMAR ALONZO</t>
  </si>
  <si>
    <t>TORREBLANCA PEREZ CARLOS OSVALDO</t>
  </si>
  <si>
    <t>NARCIA LUNA ERNESTO</t>
  </si>
  <si>
    <t>CUADROS MARTINEZ MAYRA VICTORIA</t>
  </si>
  <si>
    <t>MUÑOZ ECHEGARAY JESUS BERNARDO</t>
  </si>
  <si>
    <t>CEDILLO LOPEZ BRANDON</t>
  </si>
  <si>
    <t>RAMOS GARCIA ARI JOSUE</t>
  </si>
  <si>
    <t>FRANCO FLORES JENARO</t>
  </si>
  <si>
    <t>CAÑEDO RODRIGUEZ KATIA JUDITH</t>
  </si>
  <si>
    <t>MOLINA RONQUILLO ANGELICA YADIRA</t>
  </si>
  <si>
    <t>TEJERO CALCANEO MARTHA ANGELICA</t>
  </si>
  <si>
    <t>MARTINEZ MENDOZA JUAN DANIEL</t>
  </si>
  <si>
    <t>MEDINA BARRAZA NUVIA FAVIANA</t>
  </si>
  <si>
    <t>HERNANDEZ GALLARDO ALEXIS AARON</t>
  </si>
  <si>
    <t>DIAZ GRAULLERA ASHLEY JEANET</t>
  </si>
  <si>
    <t>SANCHEZ LOPEZ FERNANDO</t>
  </si>
  <si>
    <t>NAVARRO CUEVAS GILBERTO GUILLERMO</t>
  </si>
  <si>
    <t>FAJARDO BRITO JOSE ANTONIO</t>
  </si>
  <si>
    <t>GOMEZ AVILA PAOLA CAROLINA</t>
  </si>
  <si>
    <t>CENICEROS GONZALEZ PASCUAL</t>
  </si>
  <si>
    <t>RIVERO ARROCHA JOSE ADRIAN</t>
  </si>
  <si>
    <t>SEVERO JIMENEZ MARCO ANTONIO</t>
  </si>
  <si>
    <t>IBARRA DIAZ JOSE EDUARDO</t>
  </si>
  <si>
    <t>BAÑUELOS LANDIN MIDIAM</t>
  </si>
  <si>
    <t>CAMACHO RIOS ONIX ALEXANDER</t>
  </si>
  <si>
    <t>SANCHEZ ALARCON CHRISTIAN GIBRAN</t>
  </si>
  <si>
    <t>CORZO VELASCO VICTOR DANIEL</t>
  </si>
  <si>
    <t>SOTO ALMODOVAR JUAN CARLOS</t>
  </si>
  <si>
    <t>TIRADO PATIÑO JORGE VOYTEK</t>
  </si>
  <si>
    <t>RIVERA MONCADA LUCINA PAOLA</t>
  </si>
  <si>
    <t>FUENTES GALICIA BRYAN REYNALDO</t>
  </si>
  <si>
    <t>MORALES HERNANDEZ SERGIO</t>
  </si>
  <si>
    <t>ARENAS TAPIA PABLO</t>
  </si>
  <si>
    <t>LUNA HERNANDEZ YOSELIN GUADALUPE</t>
  </si>
  <si>
    <t>SALAZAR GARCIA JORGE ARTURO</t>
  </si>
  <si>
    <t>CORTES GALLEGOS ALEJANDRO</t>
  </si>
  <si>
    <t>BARRAZA VALDEZ JESUS ENED</t>
  </si>
  <si>
    <t>OPERADOR (A)</t>
  </si>
  <si>
    <t>REP DE OPERACIONES TERRESTRES</t>
  </si>
  <si>
    <t>TRABAJADOR GENERAL</t>
  </si>
  <si>
    <t>AJUSTE INFONAVIT</t>
  </si>
  <si>
    <t>.</t>
  </si>
  <si>
    <t>HERRERA RODRIGUEZ JESUS</t>
  </si>
  <si>
    <t>MALDONADO ALVARADO ARMANDO</t>
  </si>
  <si>
    <t>RODRIGUEZ HUERTA LUIS FELIPE</t>
  </si>
  <si>
    <t>TOBON IDEAQUES JOSE ANTONIO</t>
  </si>
  <si>
    <t>LOZANO OSORIO GIBRAN</t>
  </si>
  <si>
    <t>PALOMERA MARMOLEJO LUIS ENRIQUE</t>
  </si>
  <si>
    <t>MONTERO PRECIADO JORGE ARMANDO</t>
  </si>
  <si>
    <t>COVARRUBIAS MARTINEZ PAUL</t>
  </si>
  <si>
    <t>MIRAZO CASTILLO LETICIA GUADALUPE</t>
  </si>
  <si>
    <t>APAEZ JIMENEZ MARCO ANTONIO</t>
  </si>
  <si>
    <t>ESPINOZA CASTRO JESUS ISAIAS</t>
  </si>
  <si>
    <t>HERNANDEZ PEREZ JESUS JUVENCIO</t>
  </si>
  <si>
    <t>FESTIVO LABORADO</t>
  </si>
  <si>
    <t>GERENTE DE COMPRAS TECNICAS</t>
  </si>
  <si>
    <t>PATIÑO ULLOA GRECIA ABIGAHYL</t>
  </si>
  <si>
    <t>GUZMAN ESPINOZA ARMANDO</t>
  </si>
  <si>
    <t>PEREZ ALMARAZ GRACIELA</t>
  </si>
  <si>
    <t>CAMACHO MARTINEZ SALVADOR</t>
  </si>
  <si>
    <t>LOPEZ GARCIA MIGUEL ANGEL</t>
  </si>
  <si>
    <t>DOMINGUEZ PEREZ RAUL</t>
  </si>
  <si>
    <t>GONZALEZ GUADERRAMA EMMANUEL</t>
  </si>
  <si>
    <t>DE LA TORRE CISNEROS FLOR LUCIA</t>
  </si>
  <si>
    <t>CHAVEZ OSORNIO CESAR ALEJANDRO</t>
  </si>
  <si>
    <t>MIJANGOS PEREZ GEOVANA IVONNE</t>
  </si>
  <si>
    <t>VELAZQUEZ BUENDIA IVAN</t>
  </si>
  <si>
    <t>ANALISTA DE PLANEACION</t>
  </si>
  <si>
    <t>ZAVALA ORTIZ JORGE ANDRES</t>
  </si>
  <si>
    <t>RAMIREZ AGUILAR OSCAR</t>
  </si>
  <si>
    <t>HEREDIA RODRIGUEZ DE SAN MIGUEL RODOLFO ULISES</t>
  </si>
  <si>
    <t>ROBLES ROMANO ODETH GUADALUPE</t>
  </si>
  <si>
    <t>PRIMA DOMINICAL</t>
  </si>
  <si>
    <t>DESCANSO LABORADO</t>
  </si>
  <si>
    <t>DIAZ UGALDE KEVIN ENRIQUE</t>
  </si>
  <si>
    <t>BLANCO MELENDEZ ALMA CRISTAL</t>
  </si>
  <si>
    <t>MARTINEZ JUAREZ ERNESTO</t>
  </si>
  <si>
    <t>OSORNIO ISLAS VALERIA JAQUELINE</t>
  </si>
  <si>
    <t>GUERRERO ROJAS ENRIQUE SEBASTIAN</t>
  </si>
  <si>
    <t>AUXILIAR DE PLANEACION FINACIERA</t>
  </si>
  <si>
    <t>CARRILLO VENEGAS JAIME ALONSO</t>
  </si>
  <si>
    <t>CARRILLO BARRERA LUIS FERNANDO</t>
  </si>
  <si>
    <t>BONO AEROPUERTOS</t>
  </si>
  <si>
    <t>GONZALEZ RIVERA DIANA SAMANTHA</t>
  </si>
  <si>
    <t>JEFE DE CAPACITACION</t>
  </si>
  <si>
    <t>REYES SALAZAR PERLA ARACELI</t>
  </si>
  <si>
    <t>RODRIGUEZ RAMIREZ BELEN CONCEPCION</t>
  </si>
  <si>
    <t>MENDOZA ZUÑIGA JUAN ANGEL</t>
  </si>
  <si>
    <t>GARZON CAZAREZ JOSE JUAN</t>
  </si>
  <si>
    <t>RIVERA HERBERT LADISLAO</t>
  </si>
  <si>
    <t>TORRES ROJAS PEDRO GUSTAVO</t>
  </si>
  <si>
    <t>RUIZ MARTINEZ ALFREDO</t>
  </si>
  <si>
    <t>FAJARDO CARRANZA JULIO ALBERTO</t>
  </si>
  <si>
    <t>ZUÑIGA CORONA ANA LAURA</t>
  </si>
  <si>
    <t>JORDAN CARBAJAL ISMAEL ADRIAN</t>
  </si>
  <si>
    <t>LANGARICA TORRES JOSE MANUEL</t>
  </si>
  <si>
    <t>BURCIAGA SILVA JORDI ARMANDO</t>
  </si>
  <si>
    <t>HRS DOBLES</t>
  </si>
  <si>
    <t>RAMIREZ ANGELES JESSICA</t>
  </si>
  <si>
    <t>GENERALISTA DE RECURSOS HUMANOS</t>
  </si>
  <si>
    <t>TERRAZAS NIEVES HERWIN OMAR</t>
  </si>
  <si>
    <t>108 POR HORA</t>
  </si>
  <si>
    <t>RODRIGUEZ MARTINEZ ROSA ISABEL</t>
  </si>
  <si>
    <t>TRUJILLO ORTIZ CARLOS ANTONIO</t>
  </si>
  <si>
    <t>MAYA MEJIA ALEJANDRO</t>
  </si>
  <si>
    <t>INSPECTOR DE MANTENIMIENTO</t>
  </si>
  <si>
    <t>SALINAS RODRIGUEZ GRISELDA</t>
  </si>
  <si>
    <t>OLMOS MARTINEZ JONATHAN</t>
  </si>
  <si>
    <t>MONTOYA BARCENAS ANGELA VERANY</t>
  </si>
  <si>
    <t>ARELLANO HERNANDEZ FIDEL EDUARDO</t>
  </si>
  <si>
    <t>ANALISTA DE GESTION Y PROCESOS</t>
  </si>
  <si>
    <t>PRESTAMO EMPRESA</t>
  </si>
  <si>
    <t>BATALLA ZAMORA TOMAS</t>
  </si>
  <si>
    <t>SANCHEZ JIMENEZ MIGUEL ANGEL</t>
  </si>
  <si>
    <t>GERENTE DE SEGURIDAD AEREA</t>
  </si>
  <si>
    <t>BASTIDAS FIGUEROA RAMON LEONARDO</t>
  </si>
  <si>
    <t>OLIVARES QUEZADA ALAN JAFET</t>
  </si>
  <si>
    <t>PAREDES ACOSTA JOSUE URIEL</t>
  </si>
  <si>
    <t>MENDEZ RODRIGUEZ CRISTIAN OMAR</t>
  </si>
  <si>
    <t>SIERRA RAMOS JOSE CARLOS</t>
  </si>
  <si>
    <t>MENDEZ LAURRABAQUIO DANIEL</t>
  </si>
  <si>
    <t>NIEVES ALFARO VICTOR ADRIAN</t>
  </si>
  <si>
    <t>HRS TRIPLES</t>
  </si>
  <si>
    <t>RAMIREZ JIMENEZ ALBERTO</t>
  </si>
  <si>
    <t>SANCHEZ GUADARRAMA JUAN PABLO</t>
  </si>
  <si>
    <t>CAMPOS PEREZ JOSE LUIS</t>
  </si>
  <si>
    <t>NUÑEZ PINEDA ELESBAAN JESUS</t>
  </si>
  <si>
    <t>PEDRAZA LEAL JORGE EUGENIO</t>
  </si>
  <si>
    <t>HERNANDEZ MARES GUADALUPE</t>
  </si>
  <si>
    <t>HERNANDEZ ANGELES CARLOS ALBERTO</t>
  </si>
  <si>
    <t>SANCHEZ CARDENAS DANIEL</t>
  </si>
  <si>
    <t>LUNA RAMOS ROSENDO JESUS</t>
  </si>
  <si>
    <t>INCAPACIDAD COMPLEMENTO</t>
  </si>
  <si>
    <t>RETROACTIVO</t>
  </si>
  <si>
    <t>QUINCENA 12 2023</t>
  </si>
  <si>
    <t>DEL 16/06/2023 AL 30/06/2023</t>
  </si>
  <si>
    <t>ALMAZAN FLORES LUIS OSCAR</t>
  </si>
  <si>
    <t>HUERTA LOPEZ LUIS DAVID ALEJANDRO</t>
  </si>
  <si>
    <t>GONZALEZ VELAZCO MIGUEL ANGEL</t>
  </si>
  <si>
    <t>MODIFICACION DE 14K A 16K A PARTIR DEL 16/06/2023</t>
  </si>
  <si>
    <t>MODIFICACION DE 14K A 15K A PARTIR DEL 16/06/2023</t>
  </si>
  <si>
    <t>ULTIMO DIA LABORADO 23JUN</t>
  </si>
  <si>
    <t>ULTIMO DIA LABORADO 21JUN / FINIQ ENVIADO AL 28JUN</t>
  </si>
  <si>
    <t>AGUIRRE JAUREGUI DIANA BERENICE</t>
  </si>
  <si>
    <t>VILLARREAL CARRILLO RODRIGO</t>
  </si>
  <si>
    <t>FLORES SALGADO BEATRIZ ALEJANDRA</t>
  </si>
  <si>
    <t>PRODUCTOR AUDIOVISUAL</t>
  </si>
  <si>
    <t>HEREDIA MIRANDA ALAN MICHAEL</t>
  </si>
  <si>
    <t>CERON LOPEZ ASHLEY IVAN</t>
  </si>
  <si>
    <t>GERENTE DE CCO</t>
  </si>
  <si>
    <t>AJUSTE DE 20K A 30K AL 16JUN POR CAMBIO DE PUESTO</t>
  </si>
  <si>
    <t>AJUSTE DE 30K A 35K AL 16JUN POR CAMBIO DE PUESTO / SE PAGA POR COMPENSACION INCREMENTO Y SE PROGRAMA MOD SALARIAL FISCAL AL 01/07/2023</t>
  </si>
  <si>
    <t>AJUSTE DE 15K A 20K AL 19JUN POR CAMBIO DE PUESTO / EN ESTA QNA EN PRENOMINA SE REGISTRA POR BONO INCREMENTO</t>
  </si>
  <si>
    <t>AJUSTE DE 15K A 26.5K AL 22JUN POR CAMBIO DE PUESTO  / EN ESTA QNA EN PRENOMINA SE REGISTRA POR BONO INCREMENTO</t>
  </si>
  <si>
    <t>INCENTIVOS TRIM</t>
  </si>
  <si>
    <t>AJUSTE MTTO</t>
  </si>
  <si>
    <t>% RETENCION</t>
  </si>
  <si>
    <t>DIF INFONAVIT</t>
  </si>
  <si>
    <t>AJUSTE ISR</t>
  </si>
  <si>
    <t>QUINCENA 21 2025</t>
  </si>
  <si>
    <t>DEL 01/11/2025 AL 15/11/2025</t>
  </si>
  <si>
    <t>XXXX XXXXX XXXXX</t>
  </si>
  <si>
    <t>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</si>
</sst>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[$€-2]* #,##0.00_-;\-[$€-2]* #,##0.00_-;_-[$€-2]* &quot;-&quot;??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AC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0E3F8"/>
        <bgColor indexed="64"/>
      </patternFill>
    </fill>
    <fill>
      <patternFill patternType="solid">
        <fgColor rgb="FFCEFE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31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9" applyNumberFormat="0" applyAlignment="0" applyProtection="0"/>
    <xf numFmtId="0" fontId="14" fillId="9" borderId="10" applyNumberFormat="0" applyAlignment="0" applyProtection="0"/>
    <xf numFmtId="0" fontId="15" fillId="9" borderId="9" applyNumberFormat="0" applyAlignment="0" applyProtection="0"/>
    <xf numFmtId="0" fontId="16" fillId="0" borderId="11" applyNumberFormat="0" applyFill="0" applyAlignment="0" applyProtection="0"/>
    <xf numFmtId="0" fontId="17" fillId="10" borderId="12" applyNumberFormat="0" applyAlignment="0" applyProtection="0"/>
    <xf numFmtId="0" fontId="18" fillId="0" borderId="0" applyNumberFormat="0" applyFill="0" applyBorder="0" applyAlignment="0" applyProtection="0"/>
    <xf numFmtId="0" fontId="1" fillId="11" borderId="13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2" fillId="0" borderId="0"/>
    <xf numFmtId="0" fontId="24" fillId="0" borderId="0"/>
    <xf numFmtId="0" fontId="22" fillId="0" borderId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7" fillId="50" borderId="15" applyNumberFormat="0" applyAlignment="0" applyProtection="0"/>
    <xf numFmtId="0" fontId="28" fillId="51" borderId="16" applyNumberFormat="0" applyAlignment="0" applyProtection="0"/>
    <xf numFmtId="0" fontId="29" fillId="0" borderId="17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55" borderId="0" applyNumberFormat="0" applyBorder="0" applyAlignment="0" applyProtection="0"/>
    <xf numFmtId="0" fontId="31" fillId="41" borderId="15" applyNumberFormat="0" applyAlignment="0" applyProtection="0"/>
    <xf numFmtId="165" fontId="22" fillId="0" borderId="0"/>
    <xf numFmtId="0" fontId="32" fillId="37" borderId="0" applyNumberFormat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3" fillId="56" borderId="0" applyNumberFormat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57" borderId="18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50" borderId="1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0" applyNumberFormat="0" applyFill="0" applyAlignment="0" applyProtection="0"/>
    <xf numFmtId="0" fontId="30" fillId="0" borderId="21" applyNumberFormat="0" applyFill="0" applyAlignment="0" applyProtection="0"/>
    <xf numFmtId="0" fontId="39" fillId="0" borderId="22" applyNumberFormat="0" applyFill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2" fillId="0" borderId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2" fillId="0" borderId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40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7" borderId="0" applyNumberFormat="0" applyBorder="0" applyAlignment="0" applyProtection="0"/>
    <xf numFmtId="0" fontId="42" fillId="0" borderId="0"/>
    <xf numFmtId="0" fontId="23" fillId="0" borderId="0"/>
    <xf numFmtId="0" fontId="22" fillId="0" borderId="0"/>
    <xf numFmtId="0" fontId="1" fillId="11" borderId="13" applyNumberFormat="0" applyFont="0" applyAlignment="0" applyProtection="0"/>
    <xf numFmtId="9" fontId="4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3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3" fillId="0" borderId="0" xfId="0" applyFont="1"/>
    <xf numFmtId="0" fontId="0" fillId="0" borderId="2" xfId="0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/>
    <xf numFmtId="43" fontId="5" fillId="4" borderId="4" xfId="1" applyFont="1" applyFill="1" applyBorder="1"/>
    <xf numFmtId="43" fontId="5" fillId="0" borderId="4" xfId="1" applyFont="1" applyFill="1" applyBorder="1"/>
    <xf numFmtId="43" fontId="0" fillId="0" borderId="0" xfId="0" applyNumberFormat="1"/>
    <xf numFmtId="0" fontId="5" fillId="58" borderId="3" xfId="0" applyFont="1" applyFill="1" applyBorder="1"/>
    <xf numFmtId="43" fontId="5" fillId="59" borderId="4" xfId="1" applyFont="1" applyFill="1" applyBorder="1"/>
    <xf numFmtId="43" fontId="5" fillId="4" borderId="23" xfId="1" applyFont="1" applyFill="1" applyBorder="1"/>
    <xf numFmtId="43" fontId="5" fillId="0" borderId="4" xfId="0" applyNumberFormat="1" applyFont="1" applyBorder="1"/>
    <xf numFmtId="43" fontId="5" fillId="0" borderId="5" xfId="0" applyNumberFormat="1" applyFont="1" applyBorder="1"/>
    <xf numFmtId="43" fontId="5" fillId="0" borderId="5" xfId="1" applyFont="1" applyFill="1" applyBorder="1"/>
    <xf numFmtId="0" fontId="5" fillId="0" borderId="4" xfId="0" applyFont="1" applyBorder="1"/>
    <xf numFmtId="0" fontId="5" fillId="60" borderId="3" xfId="0" applyFont="1" applyFill="1" applyBorder="1"/>
    <xf numFmtId="0" fontId="5" fillId="59" borderId="3" xfId="0" applyFont="1" applyFill="1" applyBorder="1"/>
    <xf numFmtId="0" fontId="5" fillId="59" borderId="4" xfId="0" applyFont="1" applyFill="1" applyBorder="1"/>
    <xf numFmtId="0" fontId="5" fillId="61" borderId="3" xfId="0" applyFont="1" applyFill="1" applyBorder="1"/>
    <xf numFmtId="0" fontId="5" fillId="61" borderId="4" xfId="0" applyFont="1" applyFill="1" applyBorder="1"/>
    <xf numFmtId="43" fontId="5" fillId="61" borderId="4" xfId="1" applyFont="1" applyFill="1" applyBorder="1"/>
    <xf numFmtId="43" fontId="5" fillId="61" borderId="4" xfId="0" applyNumberFormat="1" applyFont="1" applyFill="1" applyBorder="1"/>
    <xf numFmtId="0" fontId="3" fillId="61" borderId="0" xfId="0" applyFont="1" applyFill="1"/>
    <xf numFmtId="43" fontId="0" fillId="0" borderId="1" xfId="1" applyFont="1" applyBorder="1"/>
    <xf numFmtId="43" fontId="0" fillId="0" borderId="0" xfId="1" applyFont="1"/>
    <xf numFmtId="0" fontId="5" fillId="62" borderId="3" xfId="0" applyFont="1" applyFill="1" applyBorder="1"/>
    <xf numFmtId="43" fontId="44" fillId="0" borderId="0" xfId="0" applyNumberFormat="1" applyFont="1"/>
    <xf numFmtId="43" fontId="45" fillId="0" borderId="0" xfId="0" applyNumberFormat="1" applyFont="1"/>
    <xf numFmtId="0" fontId="45" fillId="0" borderId="0" xfId="0" applyFont="1"/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43" fontId="4" fillId="2" borderId="25" xfId="1" applyFont="1" applyFill="1" applyBorder="1" applyAlignment="1">
      <alignment horizontal="center" vertical="center" wrapText="1"/>
    </xf>
    <xf numFmtId="43" fontId="20" fillId="0" borderId="0" xfId="0" applyNumberFormat="1" applyFont="1"/>
  </cellXfs>
  <cellStyles count="3317">
    <cellStyle name="20% - Énfasis1" xfId="20" builtinId="30" customBuiltin="1"/>
    <cellStyle name="20% - Énfasis1 2" xfId="98" xr:uid="{B8117F1E-4165-431F-A73A-92702D50EA96}"/>
    <cellStyle name="20% - Énfasis2" xfId="24" builtinId="34" customBuiltin="1"/>
    <cellStyle name="20% - Énfasis2 2" xfId="99" xr:uid="{BE7CB1EF-B55F-444F-B0C4-6A7B6709F9FE}"/>
    <cellStyle name="20% - Énfasis3" xfId="28" builtinId="38" customBuiltin="1"/>
    <cellStyle name="20% - Énfasis3 2" xfId="100" xr:uid="{72319864-0287-4513-8958-4A9597419EDE}"/>
    <cellStyle name="20% - Énfasis4" xfId="32" builtinId="42" customBuiltin="1"/>
    <cellStyle name="20% - Énfasis4 2" xfId="101" xr:uid="{2F1BF693-BBF8-4199-B7E9-3160BEBF25CC}"/>
    <cellStyle name="20% - Énfasis5" xfId="36" builtinId="46" customBuiltin="1"/>
    <cellStyle name="20% - Énfasis5 2" xfId="102" xr:uid="{F1F85314-22FD-46CB-A89C-B8066390D28D}"/>
    <cellStyle name="20% - Énfasis6" xfId="40" builtinId="50" customBuiltin="1"/>
    <cellStyle name="20% - Énfasis6 2" xfId="103" xr:uid="{B17FAD5B-6141-42E3-9F43-482393A3E782}"/>
    <cellStyle name="40% - Énfasis1" xfId="21" builtinId="31" customBuiltin="1"/>
    <cellStyle name="40% - Énfasis1 2" xfId="104" xr:uid="{50B17A2A-06EB-415E-B031-6353A1253CDC}"/>
    <cellStyle name="40% - Énfasis2" xfId="25" builtinId="35" customBuiltin="1"/>
    <cellStyle name="40% - Énfasis2 2" xfId="105" xr:uid="{D702FF7E-46DD-4D08-886A-329902AEBDEC}"/>
    <cellStyle name="40% - Énfasis3" xfId="29" builtinId="39" customBuiltin="1"/>
    <cellStyle name="40% - Énfasis3 2" xfId="106" xr:uid="{6D946422-4C73-48AF-88EA-C5691A18BBA0}"/>
    <cellStyle name="40% - Énfasis4" xfId="33" builtinId="43" customBuiltin="1"/>
    <cellStyle name="40% - Énfasis4 2" xfId="107" xr:uid="{3B14F3FC-AA46-422E-919A-CB4D3A5AC4CD}"/>
    <cellStyle name="40% - Énfasis5" xfId="37" builtinId="47" customBuiltin="1"/>
    <cellStyle name="40% - Énfasis5 2" xfId="108" xr:uid="{AC4E5B98-C799-4817-B166-7AE6D20DEF36}"/>
    <cellStyle name="40% - Énfasis6" xfId="41" builtinId="51" customBuiltin="1"/>
    <cellStyle name="40% - Énfasis6 2" xfId="109" xr:uid="{D455E585-7AF6-4E06-8036-9B524F3820B7}"/>
    <cellStyle name="60% - Énfasis1" xfId="22" builtinId="32" customBuiltin="1"/>
    <cellStyle name="60% - Énfasis1 2" xfId="110" xr:uid="{1738E677-A939-4C74-A4AD-E7AF5112CEA0}"/>
    <cellStyle name="60% - Énfasis1 2 2" xfId="3249" xr:uid="{0E1B8499-CD2B-4194-8475-7C48EF30DF03}"/>
    <cellStyle name="60% - Énfasis2" xfId="26" builtinId="36" customBuiltin="1"/>
    <cellStyle name="60% - Énfasis2 2" xfId="111" xr:uid="{F7EEA9E3-6024-4AD7-8102-5F246917FFDC}"/>
    <cellStyle name="60% - Énfasis2 2 2" xfId="3250" xr:uid="{18764334-9100-4AD4-AB80-549C6F292EF7}"/>
    <cellStyle name="60% - Énfasis3" xfId="30" builtinId="40" customBuiltin="1"/>
    <cellStyle name="60% - Énfasis3 2" xfId="112" xr:uid="{79E7CF6E-311F-4280-B1A9-A918311FECAD}"/>
    <cellStyle name="60% - Énfasis3 2 2" xfId="3251" xr:uid="{D89C0D0E-B5AF-4EE5-BE23-D786F49F1E3B}"/>
    <cellStyle name="60% - Énfasis4" xfId="34" builtinId="44" customBuiltin="1"/>
    <cellStyle name="60% - Énfasis4 2" xfId="113" xr:uid="{DEB0C200-8023-4327-A705-0C6DA93CA8C8}"/>
    <cellStyle name="60% - Énfasis4 2 2" xfId="3252" xr:uid="{8914A413-A519-4500-8C40-116169AF37A0}"/>
    <cellStyle name="60% - Énfasis5" xfId="38" builtinId="48" customBuiltin="1"/>
    <cellStyle name="60% - Énfasis5 2" xfId="114" xr:uid="{200CE656-B519-44D9-B0F9-7F1E127B1146}"/>
    <cellStyle name="60% - Énfasis5 2 2" xfId="3253" xr:uid="{58EA4509-DC53-4E66-8E1D-C2961ABC9EC0}"/>
    <cellStyle name="60% - Énfasis6" xfId="42" builtinId="52" customBuiltin="1"/>
    <cellStyle name="60% - Énfasis6 2" xfId="115" xr:uid="{196D2E99-BFE8-4375-AE5B-88A3F07F4DCA}"/>
    <cellStyle name="60% - Énfasis6 2 2" xfId="3254" xr:uid="{52F39084-719C-4EEB-89A7-91EB4BFB5183}"/>
    <cellStyle name="Bueno" xfId="7" builtinId="26" customBuiltin="1"/>
    <cellStyle name="Cálculo" xfId="12" builtinId="22" customBuiltin="1"/>
    <cellStyle name="Cálculo 2" xfId="116" xr:uid="{B399C206-4CD1-44D8-B945-FB90383B42A7}"/>
    <cellStyle name="Celda de comprobación" xfId="14" builtinId="23" customBuiltin="1"/>
    <cellStyle name="Celda de comprobación 2" xfId="117" xr:uid="{55DAD486-9409-45B1-B9D8-F987BF04B264}"/>
    <cellStyle name="Celda vinculada" xfId="13" builtinId="24" customBuiltin="1"/>
    <cellStyle name="Celda vinculada 2" xfId="118" xr:uid="{A2B8B9C6-59CF-4301-AFF7-FC48236A5359}"/>
    <cellStyle name="Comma 10" xfId="119" xr:uid="{264247EC-4193-4498-809F-F1746969EE23}"/>
    <cellStyle name="Comma 10 2" xfId="120" xr:uid="{4B1A9F92-E6E9-4E29-BA4D-B02EF5D6DC68}"/>
    <cellStyle name="Comma 10 2 2" xfId="237" xr:uid="{DABFC5F4-A043-4B70-BD53-B7E77197B89D}"/>
    <cellStyle name="Comma 10 2 2 2" xfId="436" xr:uid="{8101F4E4-8CDB-46B6-A170-4275084DCB89}"/>
    <cellStyle name="Comma 10 2 2 2 2" xfId="829" xr:uid="{0F8F5118-3D21-40C8-A6A8-4FCD896EE818}"/>
    <cellStyle name="Comma 10 2 2 2 2 2" xfId="1613" xr:uid="{53177929-E324-4A15-ABF3-4FA77C09912E}"/>
    <cellStyle name="Comma 10 2 2 2 2 2 2" xfId="3181" xr:uid="{7945FEFC-103C-4F7A-B64C-D5838E2D6894}"/>
    <cellStyle name="Comma 10 2 2 2 2 3" xfId="2397" xr:uid="{AB25593B-278C-4966-A129-5A9C9B258020}"/>
    <cellStyle name="Comma 10 2 2 2 3" xfId="1221" xr:uid="{20F7FF7F-5765-4070-AD42-9E722272491F}"/>
    <cellStyle name="Comma 10 2 2 2 3 2" xfId="2789" xr:uid="{E5CA202A-2FE7-413C-9BE8-DE36B97CF2D7}"/>
    <cellStyle name="Comma 10 2 2 2 4" xfId="2005" xr:uid="{34521CB5-94D6-49D6-82FE-8C49239F853C}"/>
    <cellStyle name="Comma 10 2 2 3" xfId="633" xr:uid="{CE882DA9-1EFB-4BF3-9196-79CDC1EDE6CF}"/>
    <cellStyle name="Comma 10 2 2 3 2" xfId="1417" xr:uid="{6BB786A4-B43E-4261-BF82-107089AA3E0D}"/>
    <cellStyle name="Comma 10 2 2 3 2 2" xfId="2985" xr:uid="{B0C9AB5C-02F8-4D26-A0F6-6AD697E56741}"/>
    <cellStyle name="Comma 10 2 2 3 3" xfId="2201" xr:uid="{D7048B2B-EB6C-45CF-956C-87F210CBD710}"/>
    <cellStyle name="Comma 10 2 2 4" xfId="1025" xr:uid="{9AFFC41D-DB99-4978-BB82-3A3ED8AFE9AA}"/>
    <cellStyle name="Comma 10 2 2 4 2" xfId="2593" xr:uid="{6BFCA332-A2D6-4C1B-A1C3-D6DB839BD2BC}"/>
    <cellStyle name="Comma 10 2 2 5" xfId="1809" xr:uid="{B468EB81-B3D1-47E4-B38F-64A753B67933}"/>
    <cellStyle name="Comma 10 2 3" xfId="275" xr:uid="{E36A719E-5EB4-4029-8B35-BA68BEA83D84}"/>
    <cellStyle name="Comma 10 2 3 2" xfId="474" xr:uid="{BDBCC65D-0245-474B-BE8A-E1B0A983ED15}"/>
    <cellStyle name="Comma 10 2 3 2 2" xfId="866" xr:uid="{46865FCA-1081-4625-BA30-687D69EFF2BF}"/>
    <cellStyle name="Comma 10 2 3 2 2 2" xfId="1650" xr:uid="{F3DD4CAC-F5B9-4053-A533-EE851B70B8AF}"/>
    <cellStyle name="Comma 10 2 3 2 2 2 2" xfId="3218" xr:uid="{BA49E941-3F7C-47C7-A0B7-E1257FB0973B}"/>
    <cellStyle name="Comma 10 2 3 2 2 3" xfId="2434" xr:uid="{74C076E2-5D12-41D8-BB20-7BEE59A96F2C}"/>
    <cellStyle name="Comma 10 2 3 2 3" xfId="1258" xr:uid="{3435C7FE-9FE1-4ED1-8617-AF70AAA7CDDE}"/>
    <cellStyle name="Comma 10 2 3 2 3 2" xfId="2826" xr:uid="{CA90901B-91EB-4C2A-9CFE-12A9C844BC7E}"/>
    <cellStyle name="Comma 10 2 3 2 4" xfId="2042" xr:uid="{04056C44-151E-4048-BA72-09E1ACC85C33}"/>
    <cellStyle name="Comma 10 2 3 3" xfId="670" xr:uid="{3D3830D4-008D-4F16-B7A8-633750E9E91F}"/>
    <cellStyle name="Comma 10 2 3 3 2" xfId="1454" xr:uid="{91E94918-02D5-405D-A06A-3FBA9959B2C1}"/>
    <cellStyle name="Comma 10 2 3 3 2 2" xfId="3022" xr:uid="{F874034C-92F6-4FE5-AD19-F112B9713BBF}"/>
    <cellStyle name="Comma 10 2 3 3 3" xfId="2238" xr:uid="{65953CCC-817C-451C-B896-D73272FF3EA7}"/>
    <cellStyle name="Comma 10 2 3 4" xfId="1062" xr:uid="{462EFA8B-4582-47F1-98AA-7CC55655A48B}"/>
    <cellStyle name="Comma 10 2 3 4 2" xfId="2630" xr:uid="{2053123A-1863-4B62-BBF7-50C0545A4552}"/>
    <cellStyle name="Comma 10 2 3 5" xfId="1846" xr:uid="{FA8C1B66-F574-40A5-B2F4-577B443B99E7}"/>
    <cellStyle name="Comma 10 2 4" xfId="348" xr:uid="{B7C998A7-A29F-43AC-BE04-ACB34B31F674}"/>
    <cellStyle name="Comma 10 2 4 2" xfId="741" xr:uid="{02EABCC5-C9FE-411E-BA90-C66A397AC3D6}"/>
    <cellStyle name="Comma 10 2 4 2 2" xfId="1525" xr:uid="{A80247C7-487E-4BA4-B5C7-D38382F9A00C}"/>
    <cellStyle name="Comma 10 2 4 2 2 2" xfId="3093" xr:uid="{DF47F89B-512B-4FFD-BA25-F6C5D387527B}"/>
    <cellStyle name="Comma 10 2 4 2 3" xfId="2309" xr:uid="{59561159-73F4-4299-B41E-D1D53BB4E71C}"/>
    <cellStyle name="Comma 10 2 4 3" xfId="1133" xr:uid="{F52276E3-3086-4CEA-B4F8-79FC50968A13}"/>
    <cellStyle name="Comma 10 2 4 3 2" xfId="2701" xr:uid="{B21C0325-8095-4802-AF58-0373BA934CA0}"/>
    <cellStyle name="Comma 10 2 4 4" xfId="1917" xr:uid="{3F8ACC39-240B-4268-A914-5FAE3D9AF1BB}"/>
    <cellStyle name="Comma 10 2 5" xfId="545" xr:uid="{6284F080-00A9-4610-A620-C33B06BD33CE}"/>
    <cellStyle name="Comma 10 2 5 2" xfId="1329" xr:uid="{DD2BAA75-191A-4537-8887-10E77A68EFAB}"/>
    <cellStyle name="Comma 10 2 5 2 2" xfId="2897" xr:uid="{2B1F9341-1914-433E-9C4A-CFA3F5855392}"/>
    <cellStyle name="Comma 10 2 5 3" xfId="2113" xr:uid="{5B0037ED-D30C-44EC-A2DB-F95DDAC4FED5}"/>
    <cellStyle name="Comma 10 2 6" xfId="937" xr:uid="{28453EF5-6395-4189-89EF-4AA76B09866F}"/>
    <cellStyle name="Comma 10 2 6 2" xfId="2505" xr:uid="{25FA5B46-00E4-4202-90FE-EAEECA1952E6}"/>
    <cellStyle name="Comma 10 2 7" xfId="1721" xr:uid="{CFCBCF58-94F7-40D2-857C-DB507158C7B3}"/>
    <cellStyle name="Comma 10 3" xfId="236" xr:uid="{5DC21F28-3998-438C-9C28-7751DF06F68E}"/>
    <cellStyle name="Comma 10 3 2" xfId="435" xr:uid="{29130043-64EA-4C2B-A4F4-FB850B6DEE5D}"/>
    <cellStyle name="Comma 10 3 2 2" xfId="828" xr:uid="{4E52F690-CDA1-44ED-8352-535C00E171AB}"/>
    <cellStyle name="Comma 10 3 2 2 2" xfId="1612" xr:uid="{25A93F0C-5DD0-4F5E-8808-DCD5F07E39EE}"/>
    <cellStyle name="Comma 10 3 2 2 2 2" xfId="3180" xr:uid="{67D712EB-A969-4ACB-B60E-B57A912BF279}"/>
    <cellStyle name="Comma 10 3 2 2 3" xfId="2396" xr:uid="{A6639DE3-E970-4DED-BFD7-9E1490E081A0}"/>
    <cellStyle name="Comma 10 3 2 3" xfId="1220" xr:uid="{085C908E-9226-4807-891D-99D52BA10FD1}"/>
    <cellStyle name="Comma 10 3 2 3 2" xfId="2788" xr:uid="{D146B94F-0B48-40C4-85C1-F36794BA285A}"/>
    <cellStyle name="Comma 10 3 2 4" xfId="2004" xr:uid="{965C751C-5A94-4FC1-81F0-FBF956908250}"/>
    <cellStyle name="Comma 10 3 3" xfId="632" xr:uid="{5F0ECD84-60BB-48F8-9D2E-1354195DA268}"/>
    <cellStyle name="Comma 10 3 3 2" xfId="1416" xr:uid="{E1123F34-1E65-4B47-9F9F-B31706F90126}"/>
    <cellStyle name="Comma 10 3 3 2 2" xfId="2984" xr:uid="{47F9F9D0-B487-4DC2-AE53-DA2D37B50814}"/>
    <cellStyle name="Comma 10 3 3 3" xfId="2200" xr:uid="{5EA87E59-2CC3-4189-8DDE-4A5EA66031BB}"/>
    <cellStyle name="Comma 10 3 4" xfId="1024" xr:uid="{F9AE60C6-F71C-46A2-9F1D-80E3CCD4BC6E}"/>
    <cellStyle name="Comma 10 3 4 2" xfId="2592" xr:uid="{FADE0F64-64DE-427E-9417-7F215114AFD0}"/>
    <cellStyle name="Comma 10 3 5" xfId="1808" xr:uid="{D1A77855-9CF4-42AE-BF15-1F8E92DA56C0}"/>
    <cellStyle name="Comma 10 4" xfId="274" xr:uid="{6953229B-8E05-4449-9954-4B567D707A71}"/>
    <cellStyle name="Comma 10 4 2" xfId="473" xr:uid="{76CDB22D-EBA5-42C7-BE5C-801C3C532F92}"/>
    <cellStyle name="Comma 10 4 2 2" xfId="865" xr:uid="{AD15B143-E37F-487E-9E3F-B772F6529431}"/>
    <cellStyle name="Comma 10 4 2 2 2" xfId="1649" xr:uid="{94B3ECA3-B63F-4D7B-9259-6B135DEF0A64}"/>
    <cellStyle name="Comma 10 4 2 2 2 2" xfId="3217" xr:uid="{E852B2CF-C34C-48BD-879D-C4410486E9DA}"/>
    <cellStyle name="Comma 10 4 2 2 3" xfId="2433" xr:uid="{C75CEF28-B9D0-4499-9E7B-A0E82F5D9EC2}"/>
    <cellStyle name="Comma 10 4 2 3" xfId="1257" xr:uid="{D9FCAA5D-1BF7-4A40-BE59-80595F13D0CC}"/>
    <cellStyle name="Comma 10 4 2 3 2" xfId="2825" xr:uid="{D79040F7-583F-479F-94FC-75EB73A921C4}"/>
    <cellStyle name="Comma 10 4 2 4" xfId="2041" xr:uid="{9BF8504C-2BC7-4953-9B5D-41A26DD5580E}"/>
    <cellStyle name="Comma 10 4 3" xfId="669" xr:uid="{4E733358-734E-4519-8479-26FD6FD94EB3}"/>
    <cellStyle name="Comma 10 4 3 2" xfId="1453" xr:uid="{B01408F0-F308-4CFC-81EE-69EF4447E33C}"/>
    <cellStyle name="Comma 10 4 3 2 2" xfId="3021" xr:uid="{A214A9BA-5476-4C98-9225-467EBB4D5206}"/>
    <cellStyle name="Comma 10 4 3 3" xfId="2237" xr:uid="{8C93BCA9-A5C8-4F84-B302-8E30BFCE8AA1}"/>
    <cellStyle name="Comma 10 4 4" xfId="1061" xr:uid="{8AC6F34B-BAD3-4F89-8ADE-4B9895CAF6EA}"/>
    <cellStyle name="Comma 10 4 4 2" xfId="2629" xr:uid="{221980B1-FA03-42E3-A5E3-33012A3AE012}"/>
    <cellStyle name="Comma 10 4 5" xfId="1845" xr:uid="{EB82F8DB-57C7-4811-8D04-7D3FBC9BB20A}"/>
    <cellStyle name="Comma 10 5" xfId="347" xr:uid="{0414EEF0-FDD4-4931-B2AE-3EB2A9A893AA}"/>
    <cellStyle name="Comma 10 5 2" xfId="740" xr:uid="{DF6B2985-6B7A-49A0-AAA9-8283EAEA556D}"/>
    <cellStyle name="Comma 10 5 2 2" xfId="1524" xr:uid="{587D0CAC-D4C1-4CD0-A5AC-1D470F2D87A7}"/>
    <cellStyle name="Comma 10 5 2 2 2" xfId="3092" xr:uid="{A236251C-79D2-48AD-8B80-3E7A6784103C}"/>
    <cellStyle name="Comma 10 5 2 3" xfId="2308" xr:uid="{15BFE0A6-7B48-42E5-9E97-5CA0DCFBC1E7}"/>
    <cellStyle name="Comma 10 5 3" xfId="1132" xr:uid="{A07E0F39-2BCF-4B82-8099-A13D3FA4356D}"/>
    <cellStyle name="Comma 10 5 3 2" xfId="2700" xr:uid="{8C548ED3-42FF-4698-A524-A4722B6D3A36}"/>
    <cellStyle name="Comma 10 5 4" xfId="1916" xr:uid="{BBD63554-989F-4529-92EB-6760A75F758F}"/>
    <cellStyle name="Comma 10 6" xfId="544" xr:uid="{88558160-689C-4642-91DF-9465D8C5B620}"/>
    <cellStyle name="Comma 10 6 2" xfId="1328" xr:uid="{E7676120-1AF6-4A8B-863B-7487BA2D1929}"/>
    <cellStyle name="Comma 10 6 2 2" xfId="2896" xr:uid="{5292D5D9-3753-4923-AEE7-903FAA65A29E}"/>
    <cellStyle name="Comma 10 6 3" xfId="2112" xr:uid="{932E15D7-B9A2-42EF-ACCB-B3EBF85F20D4}"/>
    <cellStyle name="Comma 10 7" xfId="936" xr:uid="{435050A2-DB10-46C5-861D-35413D60DE01}"/>
    <cellStyle name="Comma 10 7 2" xfId="2504" xr:uid="{2B875214-0892-4B55-AA26-37ECA515DD5E}"/>
    <cellStyle name="Comma 10 8" xfId="1720" xr:uid="{433AFD5E-EFA8-4F5D-B3D2-BBBC074E715C}"/>
    <cellStyle name="Encabezado 1" xfId="3" builtinId="16" customBuiltin="1"/>
    <cellStyle name="Encabezado 4" xfId="6" builtinId="19" customBuiltin="1"/>
    <cellStyle name="Encabezado 4 2" xfId="121" xr:uid="{F78FD4D0-0C81-471B-A632-3A751B1A9780}"/>
    <cellStyle name="Énfasis1" xfId="19" builtinId="29" customBuiltin="1"/>
    <cellStyle name="Énfasis1 2" xfId="122" xr:uid="{BAA3270E-64A3-406D-9995-DD9BED026E9B}"/>
    <cellStyle name="Énfasis2" xfId="23" builtinId="33" customBuiltin="1"/>
    <cellStyle name="Énfasis2 2" xfId="123" xr:uid="{BBEF975F-C4EF-497D-830A-A629CCAE0F1A}"/>
    <cellStyle name="Énfasis3" xfId="27" builtinId="37" customBuiltin="1"/>
    <cellStyle name="Énfasis3 2" xfId="124" xr:uid="{F80A2B0C-4E88-46DE-A321-71CB07F44340}"/>
    <cellStyle name="Énfasis4" xfId="31" builtinId="41" customBuiltin="1"/>
    <cellStyle name="Énfasis4 2" xfId="125" xr:uid="{503F6FFE-8B52-4775-84AA-D2E52E532F1E}"/>
    <cellStyle name="Énfasis5" xfId="35" builtinId="45" customBuiltin="1"/>
    <cellStyle name="Énfasis5 2" xfId="126" xr:uid="{374CFEBB-7D6F-4356-802C-F54EF433875E}"/>
    <cellStyle name="Énfasis6" xfId="39" builtinId="49" customBuiltin="1"/>
    <cellStyle name="Énfasis6 2" xfId="127" xr:uid="{B09FC18F-7D8B-44AE-9D7B-C34BE8E6AB8D}"/>
    <cellStyle name="Entrada" xfId="10" builtinId="20" customBuiltin="1"/>
    <cellStyle name="Entrada 2" xfId="128" xr:uid="{5A0353C3-9825-4372-B236-22C8C9FE2DD3}"/>
    <cellStyle name="Euro" xfId="129" xr:uid="{7F53FFA5-589B-4F60-B832-6E22C4950334}"/>
    <cellStyle name="Hipervínculo 2" xfId="3255" xr:uid="{E107905E-2A33-4CAC-A0C4-C6BE69290444}"/>
    <cellStyle name="Hyperlink" xfId="3241" xr:uid="{9425A65A-F978-4DFD-A485-6D0B2336A8C8}"/>
    <cellStyle name="Incorrecto" xfId="8" builtinId="27" customBuiltin="1"/>
    <cellStyle name="Incorrecto 2" xfId="130" xr:uid="{331949CF-9229-451B-BE11-D716571C0B40}"/>
    <cellStyle name="Millares" xfId="1" builtinId="3"/>
    <cellStyle name="Millares 10" xfId="160" xr:uid="{6CF3531C-4670-4134-AD4F-86E29CE2C7F6}"/>
    <cellStyle name="Millares 10 2" xfId="360" xr:uid="{92AC7B25-31A7-4D45-A5E1-4934602087D3}"/>
    <cellStyle name="Millares 10 2 2" xfId="753" xr:uid="{A8EB4EF0-6D36-451A-B064-58B2FB5BE626}"/>
    <cellStyle name="Millares 10 2 2 2" xfId="1537" xr:uid="{A953ECC1-FF20-4175-B26C-0E67EF29C445}"/>
    <cellStyle name="Millares 10 2 2 2 2" xfId="3105" xr:uid="{AF6A0EA6-018A-45ED-BC60-6A5A29D8804C}"/>
    <cellStyle name="Millares 10 2 2 3" xfId="2321" xr:uid="{51266EC9-B7BA-4629-A0E0-CBC0790396BD}"/>
    <cellStyle name="Millares 10 2 3" xfId="1145" xr:uid="{F3FA4CE5-C01B-436F-95CE-DDF26BD20292}"/>
    <cellStyle name="Millares 10 2 3 2" xfId="2713" xr:uid="{231D59A9-6D5D-46D4-9D56-33C8F7D841C1}"/>
    <cellStyle name="Millares 10 2 4" xfId="1929" xr:uid="{852AD9D9-52C8-4DE1-8F75-1AD5A1100628}"/>
    <cellStyle name="Millares 10 3" xfId="557" xr:uid="{AB3FB3F5-48F9-4EE6-A73F-9324F8730676}"/>
    <cellStyle name="Millares 10 3 2" xfId="1341" xr:uid="{B9388725-0A4D-4B73-877A-EA8F26B28A38}"/>
    <cellStyle name="Millares 10 3 2 2" xfId="2909" xr:uid="{EA230602-FF43-47CB-89B0-E00644D30C04}"/>
    <cellStyle name="Millares 10 3 3" xfId="2125" xr:uid="{1E70E7AE-3D0B-42A1-B9FB-F5026DE1B23F}"/>
    <cellStyle name="Millares 10 4" xfId="949" xr:uid="{C9EA3C62-DE6F-46F8-AA41-59D1366C1CA7}"/>
    <cellStyle name="Millares 10 4 2" xfId="2517" xr:uid="{75907D6E-5DBD-4505-AE61-D170A6F51315}"/>
    <cellStyle name="Millares 10 5" xfId="1733" xr:uid="{2C95EEFD-36BD-4C18-8DF3-71A078696AF6}"/>
    <cellStyle name="Millares 10 6" xfId="3257" xr:uid="{7EF2EBE1-F47B-4CFB-835F-8FC0AE39862E}"/>
    <cellStyle name="Millares 11" xfId="162" xr:uid="{D669FFA8-D920-4839-B283-EC424AB9CC6F}"/>
    <cellStyle name="Millares 11 2" xfId="362" xr:uid="{FEB90073-0AA1-40F0-968D-2FA371465F5F}"/>
    <cellStyle name="Millares 11 2 2" xfId="755" xr:uid="{1B7D4C5E-9027-4196-9F92-E5743412B676}"/>
    <cellStyle name="Millares 11 2 2 2" xfId="1539" xr:uid="{215D571D-A00F-4D68-B7CE-731B761855C1}"/>
    <cellStyle name="Millares 11 2 2 2 2" xfId="3107" xr:uid="{6F7BF616-6CDF-4403-AA25-F777E8AC9B23}"/>
    <cellStyle name="Millares 11 2 2 3" xfId="2323" xr:uid="{CB317CEB-6F1C-4B64-AC7A-65A4718B9D41}"/>
    <cellStyle name="Millares 11 2 3" xfId="1147" xr:uid="{944CBF14-2188-413D-8D00-C6FC5330FD3C}"/>
    <cellStyle name="Millares 11 2 3 2" xfId="2715" xr:uid="{531578A3-003B-48E5-BB6E-8EB7334C9FD6}"/>
    <cellStyle name="Millares 11 2 4" xfId="1931" xr:uid="{35219462-F452-4EF8-862E-99F18F3CB2E6}"/>
    <cellStyle name="Millares 11 3" xfId="559" xr:uid="{0CEBF94A-4EF2-420A-B242-9C6007A50505}"/>
    <cellStyle name="Millares 11 3 2" xfId="1343" xr:uid="{8C3A5509-8743-40A4-807B-D0258F6FCFAD}"/>
    <cellStyle name="Millares 11 3 2 2" xfId="2911" xr:uid="{93F4A96C-0EE8-41C8-B2ED-CA1A477E8366}"/>
    <cellStyle name="Millares 11 3 3" xfId="2127" xr:uid="{BE21F8A7-524A-4FAA-9ECF-BB50E1C81245}"/>
    <cellStyle name="Millares 11 4" xfId="951" xr:uid="{6C7C5110-7188-4E4B-93B6-2024B210D378}"/>
    <cellStyle name="Millares 11 4 2" xfId="2519" xr:uid="{D8E2672C-D46C-4925-908B-693681662948}"/>
    <cellStyle name="Millares 11 5" xfId="1735" xr:uid="{DE1184FA-3E67-4C36-AB46-AD9DE28B63AC}"/>
    <cellStyle name="Millares 12" xfId="170" xr:uid="{CCF05861-74B6-4E6C-BB53-51F7D32CFCEF}"/>
    <cellStyle name="Millares 12 2" xfId="370" xr:uid="{6F83C2A7-1B61-4861-A33B-BD3E1BEFB63C}"/>
    <cellStyle name="Millares 12 2 2" xfId="763" xr:uid="{3C247028-05E5-4526-86BD-0F364001D356}"/>
    <cellStyle name="Millares 12 2 2 2" xfId="1547" xr:uid="{BB6388C3-7CBD-4D42-AF33-7AB220DB5FE7}"/>
    <cellStyle name="Millares 12 2 2 2 2" xfId="3115" xr:uid="{B8A8E401-C162-4644-B027-6BB0569038D9}"/>
    <cellStyle name="Millares 12 2 2 3" xfId="2331" xr:uid="{A7F8E629-7588-4C4E-A10F-F49BFEB44267}"/>
    <cellStyle name="Millares 12 2 3" xfId="1155" xr:uid="{15555C65-6B15-4D52-A859-087F46ED8D80}"/>
    <cellStyle name="Millares 12 2 3 2" xfId="2723" xr:uid="{37D0B257-2426-4059-9278-AFEA791720EC}"/>
    <cellStyle name="Millares 12 2 4" xfId="1939" xr:uid="{14DC3680-266B-4171-98B1-5E2230D13AA8}"/>
    <cellStyle name="Millares 12 3" xfId="567" xr:uid="{FBA23C68-DC7D-48CC-A5A8-EB094D10E499}"/>
    <cellStyle name="Millares 12 3 2" xfId="1351" xr:uid="{5B38F38C-6F7C-40AC-B9CF-81A42542960D}"/>
    <cellStyle name="Millares 12 3 2 2" xfId="2919" xr:uid="{A1453FAD-5B4B-469F-A457-5CC90700C026}"/>
    <cellStyle name="Millares 12 3 3" xfId="2135" xr:uid="{247F5908-7F79-4375-8DFE-BF2BB47F2C00}"/>
    <cellStyle name="Millares 12 4" xfId="959" xr:uid="{52BB9042-9172-4D2A-9FBA-57561A17EB66}"/>
    <cellStyle name="Millares 12 4 2" xfId="2527" xr:uid="{2BFC5AF1-26AB-4DF1-BAB7-8A7BF9AEB072}"/>
    <cellStyle name="Millares 12 5" xfId="1743" xr:uid="{3430B1DD-EB9B-45F0-9F86-399C23CAACC7}"/>
    <cellStyle name="Millares 13" xfId="180" xr:uid="{061D611C-0741-44DA-AA01-E74903C67A23}"/>
    <cellStyle name="Millares 13 2" xfId="380" xr:uid="{C3AC6C9B-867C-4B9E-8041-81D479BCD240}"/>
    <cellStyle name="Millares 13 2 2" xfId="773" xr:uid="{4057B85A-5618-47CD-B9E4-FE16B0153DE2}"/>
    <cellStyle name="Millares 13 2 2 2" xfId="1557" xr:uid="{FE197B32-0E1C-404C-80EF-1634A359BACC}"/>
    <cellStyle name="Millares 13 2 2 2 2" xfId="3125" xr:uid="{DEBCD723-BA31-473D-80CF-0E8229BDEB6A}"/>
    <cellStyle name="Millares 13 2 2 3" xfId="2341" xr:uid="{E98D7822-69E8-4E6A-8A34-4C439E4C01FC}"/>
    <cellStyle name="Millares 13 2 3" xfId="1165" xr:uid="{5C54AAF8-FFAB-4CCC-8B33-2D767D49D8C8}"/>
    <cellStyle name="Millares 13 2 3 2" xfId="2733" xr:uid="{CD8B68A1-E4A4-4596-BE85-2F2AA395E031}"/>
    <cellStyle name="Millares 13 2 4" xfId="1949" xr:uid="{8C3ADFEC-AF68-464B-9A32-E54FC49191F1}"/>
    <cellStyle name="Millares 13 3" xfId="577" xr:uid="{9318291A-2B46-4F9D-B241-1D679D94381A}"/>
    <cellStyle name="Millares 13 3 2" xfId="1361" xr:uid="{C005C3B2-27A4-456D-8095-3BE240D40400}"/>
    <cellStyle name="Millares 13 3 2 2" xfId="2929" xr:uid="{1B8AFF2A-F7DA-45F4-BC27-D42B7FA7791A}"/>
    <cellStyle name="Millares 13 3 3" xfId="2145" xr:uid="{AFD1A1E3-9994-473E-A5C8-469F2DDCAEEE}"/>
    <cellStyle name="Millares 13 4" xfId="969" xr:uid="{B057BC0B-C0D9-4BF9-8A3E-C88FB9DCC43D}"/>
    <cellStyle name="Millares 13 4 2" xfId="2537" xr:uid="{58276840-7EAB-4630-BBD1-133E44501AC9}"/>
    <cellStyle name="Millares 13 5" xfId="1753" xr:uid="{8DC970CA-3BCA-470F-B894-AF01667CBA9A}"/>
    <cellStyle name="Millares 14" xfId="194" xr:uid="{39BA296B-B09B-4903-93F1-0F205EB30C81}"/>
    <cellStyle name="Millares 14 2" xfId="394" xr:uid="{05F6ABB8-5D0E-4E5D-ACFD-7684865C7F7A}"/>
    <cellStyle name="Millares 14 2 2" xfId="787" xr:uid="{3E3A6C96-9CDF-461B-9C17-4991F06B802E}"/>
    <cellStyle name="Millares 14 2 2 2" xfId="1571" xr:uid="{B74586BA-84DA-4F4C-976E-8B72FE355CA3}"/>
    <cellStyle name="Millares 14 2 2 2 2" xfId="3139" xr:uid="{94A87E0F-665F-4C56-9B37-67066295C2CE}"/>
    <cellStyle name="Millares 14 2 2 3" xfId="2355" xr:uid="{57F9862F-31D2-451C-B9FB-0A321DBA090C}"/>
    <cellStyle name="Millares 14 2 3" xfId="1179" xr:uid="{CC8C1846-93C0-466D-9429-CD6987D7156E}"/>
    <cellStyle name="Millares 14 2 3 2" xfId="2747" xr:uid="{C0543D92-8E2C-4894-B8CC-7BA6359759B6}"/>
    <cellStyle name="Millares 14 2 4" xfId="1963" xr:uid="{D4ECA9C4-EC20-4EE3-8FC3-27E722EA09B7}"/>
    <cellStyle name="Millares 14 3" xfId="591" xr:uid="{76D70F63-5BA6-4E00-AE7C-9515017707EC}"/>
    <cellStyle name="Millares 14 3 2" xfId="1375" xr:uid="{F05B220E-B536-4EBC-A035-645737648276}"/>
    <cellStyle name="Millares 14 3 2 2" xfId="2943" xr:uid="{C2AF4C32-4DE0-447D-824C-92181BA1BDB8}"/>
    <cellStyle name="Millares 14 3 3" xfId="2159" xr:uid="{A0F0B74A-6F67-4E2B-9B12-A99650D4955D}"/>
    <cellStyle name="Millares 14 4" xfId="983" xr:uid="{82D497F9-AF08-4520-B26B-C1BD71053EDA}"/>
    <cellStyle name="Millares 14 4 2" xfId="2551" xr:uid="{7B29F1AC-7C1D-4E58-9133-8B54ED641362}"/>
    <cellStyle name="Millares 14 5" xfId="1767" xr:uid="{2752300B-0A02-447F-8466-200A12A1E564}"/>
    <cellStyle name="Millares 15" xfId="204" xr:uid="{3D0A9DBF-029C-4278-8B8B-B43B2C151B5A}"/>
    <cellStyle name="Millares 15 2" xfId="404" xr:uid="{9799CB4B-D63B-4EBE-B058-3ED1943245DB}"/>
    <cellStyle name="Millares 15 2 2" xfId="797" xr:uid="{880C23A7-8199-4BB1-AA24-4C21DCBB2E3C}"/>
    <cellStyle name="Millares 15 2 2 2" xfId="1581" xr:uid="{39734527-3841-4F14-AC2E-C73CCE8BA381}"/>
    <cellStyle name="Millares 15 2 2 2 2" xfId="3149" xr:uid="{6B3D00BA-C9B4-4F2E-B9A5-4CFD8D14032E}"/>
    <cellStyle name="Millares 15 2 2 3" xfId="2365" xr:uid="{5E7D5836-3334-4E09-AD58-3746F0421C47}"/>
    <cellStyle name="Millares 15 2 3" xfId="1189" xr:uid="{9BB059A1-9D54-4E56-8BCD-928F4B2B3721}"/>
    <cellStyle name="Millares 15 2 3 2" xfId="2757" xr:uid="{913B0423-C778-42A0-8321-8D864F62035F}"/>
    <cellStyle name="Millares 15 2 4" xfId="1973" xr:uid="{6E072EEE-86FE-429C-A444-999CF466B150}"/>
    <cellStyle name="Millares 15 3" xfId="601" xr:uid="{66952643-15FE-43FE-8FD8-5E218D586B2C}"/>
    <cellStyle name="Millares 15 3 2" xfId="1385" xr:uid="{19B4BD0D-290C-481E-91EA-A75235B27611}"/>
    <cellStyle name="Millares 15 3 2 2" xfId="2953" xr:uid="{0E5B2140-2DD4-40DD-88A5-C173197AF988}"/>
    <cellStyle name="Millares 15 3 3" xfId="2169" xr:uid="{4E83712E-0AEF-4FEA-AF48-D4BBD22208A9}"/>
    <cellStyle name="Millares 15 4" xfId="993" xr:uid="{7E4D0A0F-775B-4134-A044-640E38CF1888}"/>
    <cellStyle name="Millares 15 4 2" xfId="2561" xr:uid="{F8E5DF11-D27A-4064-8839-641E0D899A78}"/>
    <cellStyle name="Millares 15 5" xfId="1777" xr:uid="{513E55D9-7B90-4D69-865E-5AB5B92F7C39}"/>
    <cellStyle name="Millares 16" xfId="214" xr:uid="{9C8A245E-8637-449F-A7A7-557C152C0EF1}"/>
    <cellStyle name="Millares 16 2" xfId="414" xr:uid="{68C7DF84-2493-470F-84F2-455FB715CBA4}"/>
    <cellStyle name="Millares 16 2 2" xfId="807" xr:uid="{4368E2C4-561E-4551-A2A3-F5D8BDF665AB}"/>
    <cellStyle name="Millares 16 2 2 2" xfId="1591" xr:uid="{735AC932-FAF1-4213-99A5-18F25CA59FD6}"/>
    <cellStyle name="Millares 16 2 2 2 2" xfId="3159" xr:uid="{59984397-4D69-47E9-85CD-E657870E8277}"/>
    <cellStyle name="Millares 16 2 2 3" xfId="2375" xr:uid="{6B1CD004-E76E-4317-AB74-76951130A34A}"/>
    <cellStyle name="Millares 16 2 3" xfId="1199" xr:uid="{9E18C4E5-6AB3-4D20-BF45-FB90EED4F9CC}"/>
    <cellStyle name="Millares 16 2 3 2" xfId="2767" xr:uid="{F652D6BA-2AC0-4E29-81DA-B41AD506995C}"/>
    <cellStyle name="Millares 16 2 4" xfId="1983" xr:uid="{3068B7D8-F5A5-47ED-9636-1B465B9BF808}"/>
    <cellStyle name="Millares 16 3" xfId="611" xr:uid="{875FCB19-B4B0-4DF4-8B99-6878BFA14423}"/>
    <cellStyle name="Millares 16 3 2" xfId="1395" xr:uid="{C7EBF60C-3194-4E31-A422-8B0F90787158}"/>
    <cellStyle name="Millares 16 3 2 2" xfId="2963" xr:uid="{9B82CB78-5EE1-441E-A4B6-6C212F2797ED}"/>
    <cellStyle name="Millares 16 3 3" xfId="2179" xr:uid="{9554A752-004A-4B8D-A572-11FF5EA56714}"/>
    <cellStyle name="Millares 16 4" xfId="1003" xr:uid="{9C798827-835A-4DBD-81EC-63A082070880}"/>
    <cellStyle name="Millares 16 4 2" xfId="2571" xr:uid="{42775597-0609-4066-AC7B-7E9CDE934F84}"/>
    <cellStyle name="Millares 16 5" xfId="1787" xr:uid="{34591F85-F59C-4645-80D6-81D122EF21A1}"/>
    <cellStyle name="Millares 17" xfId="223" xr:uid="{0D7C70CC-0B23-4492-BC90-8AF0371A784F}"/>
    <cellStyle name="Millares 17 2" xfId="423" xr:uid="{A034CCCA-0AE1-4538-89DC-BC62ACBDC97F}"/>
    <cellStyle name="Millares 17 2 2" xfId="816" xr:uid="{24563BAC-2DA2-4A80-A0C3-BC5E41B55C89}"/>
    <cellStyle name="Millares 17 2 2 2" xfId="1600" xr:uid="{C3B95B3B-5D9F-417B-92FD-B2C437F4E88F}"/>
    <cellStyle name="Millares 17 2 2 2 2" xfId="3168" xr:uid="{9E65BB9E-1476-4C69-B6DE-EDAC2EACAEB9}"/>
    <cellStyle name="Millares 17 2 2 3" xfId="2384" xr:uid="{DD00C2DF-CC08-482B-BF9C-061F34B0DD84}"/>
    <cellStyle name="Millares 17 2 3" xfId="1208" xr:uid="{E0DF44B7-DDAA-4CE4-8C5C-4C918240D7A8}"/>
    <cellStyle name="Millares 17 2 3 2" xfId="2776" xr:uid="{67D71A17-3FBA-4FAA-A29C-5DFF3C141FCC}"/>
    <cellStyle name="Millares 17 2 4" xfId="1992" xr:uid="{E523DB5E-8F20-40E6-AC0C-5B6A3687B3A6}"/>
    <cellStyle name="Millares 17 3" xfId="620" xr:uid="{11A683C8-8E5A-43D1-9C70-B3FD54796BDA}"/>
    <cellStyle name="Millares 17 3 2" xfId="1404" xr:uid="{2E544912-91EC-4E63-88EE-6CBA9582AC67}"/>
    <cellStyle name="Millares 17 3 2 2" xfId="2972" xr:uid="{BD613C14-CCCE-41BB-A2A3-DA044621FFD5}"/>
    <cellStyle name="Millares 17 3 3" xfId="2188" xr:uid="{4D3A2D19-AD70-4D9F-958E-29372512054F}"/>
    <cellStyle name="Millares 17 4" xfId="1012" xr:uid="{124F1022-6286-4E82-B9AC-9DDDA0DEA95B}"/>
    <cellStyle name="Millares 17 4 2" xfId="2580" xr:uid="{7C89F709-F6ED-45F2-9540-9D626D4AE648}"/>
    <cellStyle name="Millares 17 5" xfId="1796" xr:uid="{26227329-0C75-498A-9CEC-8B0524C609CB}"/>
    <cellStyle name="Millares 18" xfId="248" xr:uid="{6F64806F-C2D7-461F-BE06-4FFB61A68DCE}"/>
    <cellStyle name="Millares 18 2" xfId="447" xr:uid="{02422007-1255-44A0-B98E-91795461D99E}"/>
    <cellStyle name="Millares 18 2 2" xfId="840" xr:uid="{1EFFA464-EC8C-48E6-A403-8D536EE0D0CD}"/>
    <cellStyle name="Millares 18 2 2 2" xfId="1624" xr:uid="{58AE669D-76C2-4BA4-AAFE-DD34E0A22EC8}"/>
    <cellStyle name="Millares 18 2 2 2 2" xfId="3192" xr:uid="{9DF16E6F-CF46-4AEB-ACDF-269D20EB3539}"/>
    <cellStyle name="Millares 18 2 2 3" xfId="2408" xr:uid="{A3E5AA48-5C4F-4A63-B2B5-205A05CE0166}"/>
    <cellStyle name="Millares 18 2 3" xfId="1232" xr:uid="{8AA89BA9-2F11-43D2-9174-774FDABDDEA3}"/>
    <cellStyle name="Millares 18 2 3 2" xfId="2800" xr:uid="{13BD52CE-3200-4B4D-A49F-D1D455630D33}"/>
    <cellStyle name="Millares 18 2 4" xfId="2016" xr:uid="{BB1C967C-E2C9-418C-A5CD-C2D7F46A777E}"/>
    <cellStyle name="Millares 18 3" xfId="644" xr:uid="{EEE2DC59-B415-46ED-B549-A9D560CAD8A2}"/>
    <cellStyle name="Millares 18 3 2" xfId="1428" xr:uid="{38298786-7308-4C8B-ACF2-A07DEEB7794D}"/>
    <cellStyle name="Millares 18 3 2 2" xfId="2996" xr:uid="{F978B5A5-ACE7-4036-B0AF-C6542992D4CE}"/>
    <cellStyle name="Millares 18 3 3" xfId="2212" xr:uid="{162D2347-7AC9-4CEF-888C-9E27B0B5B832}"/>
    <cellStyle name="Millares 18 4" xfId="1036" xr:uid="{6D38EE84-8DAF-4CF0-8B13-269019C3F930}"/>
    <cellStyle name="Millares 18 4 2" xfId="2604" xr:uid="{1EAE535B-E0F5-4713-9681-CF1D9DDEC5D1}"/>
    <cellStyle name="Millares 18 5" xfId="1820" xr:uid="{E32EBB8D-6ABF-4ABD-9D3B-FECFAA6E301F}"/>
    <cellStyle name="Millares 19" xfId="268" xr:uid="{7137BE58-F2BF-48A6-925A-45514003C326}"/>
    <cellStyle name="Millares 19 2" xfId="467" xr:uid="{C60048C2-2E16-4473-90F3-8EA5C1A61B57}"/>
    <cellStyle name="Millares 19 2 2" xfId="860" xr:uid="{79E72464-0EED-4441-9BC9-42AD5A04CE9B}"/>
    <cellStyle name="Millares 19 2 2 2" xfId="1644" xr:uid="{3A92EE05-E256-4BAC-A623-ADDBDB6780E4}"/>
    <cellStyle name="Millares 19 2 2 2 2" xfId="3212" xr:uid="{B4E2579F-ABB9-4C08-9793-F3D6FEC1AE30}"/>
    <cellStyle name="Millares 19 2 2 3" xfId="2428" xr:uid="{B9CC5D48-EA52-4152-AB47-D904E266AAE4}"/>
    <cellStyle name="Millares 19 2 3" xfId="1252" xr:uid="{43D8CD0E-8DEE-4DFA-98EB-5EAF7A93F3B5}"/>
    <cellStyle name="Millares 19 2 3 2" xfId="2820" xr:uid="{2B307ADA-3670-47B7-991B-380371DD41F6}"/>
    <cellStyle name="Millares 19 2 4" xfId="2036" xr:uid="{761FB223-426B-4E74-B7BE-3DBC67D541C7}"/>
    <cellStyle name="Millares 19 3" xfId="664" xr:uid="{77D7BC56-C9F1-4531-9BD1-266921BA5C8D}"/>
    <cellStyle name="Millares 19 3 2" xfId="1448" xr:uid="{23477E67-AED6-4F2E-921A-711C8C859B51}"/>
    <cellStyle name="Millares 19 3 2 2" xfId="3016" xr:uid="{159CAC39-2937-4051-8665-37AD914C7A93}"/>
    <cellStyle name="Millares 19 3 3" xfId="2232" xr:uid="{8A48A3A2-9A4A-4F76-94C7-CAACC07B836B}"/>
    <cellStyle name="Millares 19 4" xfId="1056" xr:uid="{8A90FC04-CEF2-4E80-A869-DB7837180E4A}"/>
    <cellStyle name="Millares 19 4 2" xfId="2624" xr:uid="{4252ABFC-1421-4165-8FE5-E57E37FDB514}"/>
    <cellStyle name="Millares 19 5" xfId="1840" xr:uid="{8BD2A2D2-8205-4EA1-AE24-12A45E6204AD}"/>
    <cellStyle name="Millares 2" xfId="52" xr:uid="{1BBCD560-F89D-4B99-9E74-411DA897EE49}"/>
    <cellStyle name="Millares 2 10" xfId="276" xr:uid="{BD6F3D82-3239-4892-8D48-74E582CC9F9D}"/>
    <cellStyle name="Millares 2 10 2" xfId="475" xr:uid="{12685D87-FF82-460D-BF6B-331BB1C87415}"/>
    <cellStyle name="Millares 2 10 2 2" xfId="867" xr:uid="{2EE576D6-BE83-4BAA-AE1F-2E1F98ECF7F4}"/>
    <cellStyle name="Millares 2 10 2 2 2" xfId="1651" xr:uid="{47DEC7CA-6BAA-4ECC-B574-A3F296531B1D}"/>
    <cellStyle name="Millares 2 10 2 2 2 2" xfId="3219" xr:uid="{9009F296-2FA9-4D70-854F-02E4198A8B70}"/>
    <cellStyle name="Millares 2 10 2 2 3" xfId="2435" xr:uid="{C04C54DD-3CBE-4FCD-86ED-6721631C86F0}"/>
    <cellStyle name="Millares 2 10 2 3" xfId="1259" xr:uid="{36F37276-CBC3-4DB9-B842-ED237E43313E}"/>
    <cellStyle name="Millares 2 10 2 3 2" xfId="2827" xr:uid="{EF81D923-7129-4A33-B647-5FC2153E6AAF}"/>
    <cellStyle name="Millares 2 10 2 4" xfId="2043" xr:uid="{DB63FFCF-3E84-4704-8185-A6B63E3A5363}"/>
    <cellStyle name="Millares 2 10 3" xfId="671" xr:uid="{759260B1-02CD-4983-A340-828FFD055822}"/>
    <cellStyle name="Millares 2 10 3 2" xfId="1455" xr:uid="{CCE61ED6-3271-41F3-8C78-D27791BD0EA0}"/>
    <cellStyle name="Millares 2 10 3 2 2" xfId="3023" xr:uid="{A50AC5CC-18B3-48B2-A4B8-3D9F035E1AFA}"/>
    <cellStyle name="Millares 2 10 3 3" xfId="2239" xr:uid="{F6069D0E-F044-4439-AA1C-74ED131A3D30}"/>
    <cellStyle name="Millares 2 10 4" xfId="1063" xr:uid="{A26C8DC4-A489-4E5A-8293-09F07DF96602}"/>
    <cellStyle name="Millares 2 10 4 2" xfId="2631" xr:uid="{DAE022D8-1765-40F4-96B2-E583152D93DB}"/>
    <cellStyle name="Millares 2 10 5" xfId="1847" xr:uid="{D5859166-121F-4D16-BC73-911910C026E5}"/>
    <cellStyle name="Millares 2 11" xfId="295" xr:uid="{24C72DEC-5C71-45F6-A998-F2E344D025FC}"/>
    <cellStyle name="Millares 2 11 2" xfId="492" xr:uid="{69C6E506-9CED-4EDB-A8DE-DC4B5864B62E}"/>
    <cellStyle name="Millares 2 11 2 2" xfId="884" xr:uid="{027DF7BB-AA35-4977-AEDB-F3356301BB2E}"/>
    <cellStyle name="Millares 2 11 2 2 2" xfId="1668" xr:uid="{88E9F174-ADC0-4EBA-B312-67F5F69021B9}"/>
    <cellStyle name="Millares 2 11 2 2 2 2" xfId="3236" xr:uid="{1357A7A0-76AD-4204-9D52-A64B0D377225}"/>
    <cellStyle name="Millares 2 11 2 2 3" xfId="2452" xr:uid="{C21A773F-3F57-4184-902F-278D82F36B4F}"/>
    <cellStyle name="Millares 2 11 2 3" xfId="1276" xr:uid="{BB45EEF8-F918-4387-BB4B-08264BD6B35C}"/>
    <cellStyle name="Millares 2 11 2 3 2" xfId="2844" xr:uid="{7CC0E043-0313-45C4-86E1-E35139BF7EF8}"/>
    <cellStyle name="Millares 2 11 2 4" xfId="2060" xr:uid="{B0B21A24-DEE6-4EC0-AE85-122AF1923491}"/>
    <cellStyle name="Millares 2 11 3" xfId="688" xr:uid="{9253EAAF-0286-4D9E-9D14-3CA46B06B4FE}"/>
    <cellStyle name="Millares 2 11 3 2" xfId="1472" xr:uid="{2A71FDB1-2BEA-420F-8744-96D1F6CC94DE}"/>
    <cellStyle name="Millares 2 11 3 2 2" xfId="3040" xr:uid="{C13F72FD-3240-4DD8-8BB0-C30BC266193A}"/>
    <cellStyle name="Millares 2 11 3 3" xfId="2256" xr:uid="{9CDE71B2-C3C4-4B9B-AC61-EAE0A20C45B8}"/>
    <cellStyle name="Millares 2 11 4" xfId="1080" xr:uid="{6BCA7684-75D0-493A-BA05-456B45608EF7}"/>
    <cellStyle name="Millares 2 11 4 2" xfId="2648" xr:uid="{31F0B80D-7C51-4003-9F95-CBEF914C618B}"/>
    <cellStyle name="Millares 2 11 5" xfId="1864" xr:uid="{67BAEE31-3234-4AAB-B073-3F5FE8F917CC}"/>
    <cellStyle name="Millares 2 12" xfId="311" xr:uid="{04D83D03-78D1-4FC7-A807-017C1F638C20}"/>
    <cellStyle name="Millares 2 12 2" xfId="704" xr:uid="{4C515484-8F80-465B-9145-92C4FC7CC069}"/>
    <cellStyle name="Millares 2 12 2 2" xfId="1488" xr:uid="{532BFE95-296B-42A6-9BDB-8943C0B0A1C0}"/>
    <cellStyle name="Millares 2 12 2 2 2" xfId="3056" xr:uid="{C1C62D6E-5088-4641-A10D-03E9E16ECDD0}"/>
    <cellStyle name="Millares 2 12 2 3" xfId="2272" xr:uid="{B6AF459C-6239-4402-B51D-706A669617C9}"/>
    <cellStyle name="Millares 2 12 3" xfId="1096" xr:uid="{E8A932B2-3A35-438B-82FB-A003C2A51870}"/>
    <cellStyle name="Millares 2 12 3 2" xfId="2664" xr:uid="{AEE4B5C1-F4FD-47D3-8116-4147050772F4}"/>
    <cellStyle name="Millares 2 12 4" xfId="1880" xr:uid="{13AEC8C1-9B3D-43F7-B1FF-C2570298D2AA}"/>
    <cellStyle name="Millares 2 13" xfId="508" xr:uid="{F4BA19A7-8F77-4CBF-BD17-8C005232B64D}"/>
    <cellStyle name="Millares 2 13 2" xfId="1292" xr:uid="{454A741D-6EC7-44E1-AD1D-493F60D3A744}"/>
    <cellStyle name="Millares 2 13 2 2" xfId="2860" xr:uid="{4678AFD1-6E8A-40EE-904D-068CEEF87869}"/>
    <cellStyle name="Millares 2 13 3" xfId="2076" xr:uid="{CABCB305-59EC-464E-B376-C3F446385498}"/>
    <cellStyle name="Millares 2 14" xfId="900" xr:uid="{587D6054-6C89-4954-AB79-04CD197A4C1A}"/>
    <cellStyle name="Millares 2 14 2" xfId="2468" xr:uid="{EDBDF18B-7D9A-486E-9529-17BCC5C32359}"/>
    <cellStyle name="Millares 2 15" xfId="1684" xr:uid="{BE4DBDBF-2046-4A42-B00F-795C683D758D}"/>
    <cellStyle name="Millares 2 16" xfId="3240" xr:uid="{06625FA9-313E-4D49-8AFD-30B58A119059}"/>
    <cellStyle name="Millares 2 17" xfId="3258" xr:uid="{4A5773A1-3B07-4A00-8F42-272AA78339FB}"/>
    <cellStyle name="Millares 2 2" xfId="132" xr:uid="{4C5109F6-4B1D-4398-B7F7-C152346DF133}"/>
    <cellStyle name="Millares 2 2 2" xfId="263" xr:uid="{41004B9E-9236-4CAB-BA0F-F907EEFD0C21}"/>
    <cellStyle name="Millares 2 2 2 2" xfId="462" xr:uid="{F0AC1CE3-3158-4079-84A9-2AF38F37C1EB}"/>
    <cellStyle name="Millares 2 2 2 2 2" xfId="855" xr:uid="{3B78BE31-B223-4B10-AE9B-AF34EA2A7B0E}"/>
    <cellStyle name="Millares 2 2 2 2 2 2" xfId="1639" xr:uid="{5234C6A2-AE0E-439C-B9F2-703D6149D0EA}"/>
    <cellStyle name="Millares 2 2 2 2 2 2 2" xfId="3207" xr:uid="{0087129C-00FF-4AC7-87D2-B695B3B9E7D5}"/>
    <cellStyle name="Millares 2 2 2 2 2 3" xfId="2423" xr:uid="{E8437AE2-499F-4E04-AEBD-BA9154179EF5}"/>
    <cellStyle name="Millares 2 2 2 2 3" xfId="1247" xr:uid="{D0AE2741-CAA6-46C6-A2FC-4E370BE3FB3C}"/>
    <cellStyle name="Millares 2 2 2 2 3 2" xfId="2815" xr:uid="{6C6E3D66-6031-410E-9C52-807825534619}"/>
    <cellStyle name="Millares 2 2 2 2 4" xfId="2031" xr:uid="{11BEB814-0F31-4047-8C86-9BDD3A8B88DC}"/>
    <cellStyle name="Millares 2 2 2 3" xfId="659" xr:uid="{68983B94-9882-4F2F-B528-B226383F11CD}"/>
    <cellStyle name="Millares 2 2 2 3 2" xfId="1443" xr:uid="{074F02A7-0C5A-41E5-84F5-9AEE1EB72BEF}"/>
    <cellStyle name="Millares 2 2 2 3 2 2" xfId="3011" xr:uid="{50B3ABFE-7731-4FB6-9097-EFB10114C2C7}"/>
    <cellStyle name="Millares 2 2 2 3 3" xfId="2227" xr:uid="{F2A1DF79-A8A8-4FEE-A62E-E87A89D1B7F7}"/>
    <cellStyle name="Millares 2 2 2 4" xfId="1051" xr:uid="{C088AEBB-3069-4F35-B620-2F65BF50270B}"/>
    <cellStyle name="Millares 2 2 2 4 2" xfId="2619" xr:uid="{F55230DA-89AA-4E1D-9602-2CA5EBDFE69C}"/>
    <cellStyle name="Millares 2 2 2 5" xfId="1835" xr:uid="{C51ACEA6-2033-493C-8046-B44A2A981B40}"/>
    <cellStyle name="Millares 2 2 3" xfId="350" xr:uid="{85BF4A3A-85F9-49EA-9901-79ECA2BBD4A5}"/>
    <cellStyle name="Millares 2 2 3 2" xfId="743" xr:uid="{58B7621F-EE76-419A-BB49-535207706884}"/>
    <cellStyle name="Millares 2 2 3 2 2" xfId="1527" xr:uid="{A0854A41-FCC5-4414-8650-049C5F749C07}"/>
    <cellStyle name="Millares 2 2 3 2 2 2" xfId="3095" xr:uid="{F337A6F6-609F-454C-A2A9-695879C1B72E}"/>
    <cellStyle name="Millares 2 2 3 2 3" xfId="2311" xr:uid="{5AF2C1B3-6E70-44C2-9187-03433CCC0988}"/>
    <cellStyle name="Millares 2 2 3 3" xfId="1135" xr:uid="{30C928E0-12AA-4C4C-A3CA-D417DCF6B722}"/>
    <cellStyle name="Millares 2 2 3 3 2" xfId="2703" xr:uid="{709E5B80-DA23-4137-87FC-07327FB862E5}"/>
    <cellStyle name="Millares 2 2 3 4" xfId="1919" xr:uid="{DF2D4EBF-A12B-4087-9F0A-F155CE38CC9F}"/>
    <cellStyle name="Millares 2 2 4" xfId="547" xr:uid="{0856CEC1-C1D0-47B6-AB05-8BD43A1AE95D}"/>
    <cellStyle name="Millares 2 2 4 2" xfId="1331" xr:uid="{E59727B6-F020-404D-A195-759363191843}"/>
    <cellStyle name="Millares 2 2 4 2 2" xfId="2899" xr:uid="{94BEB22A-7960-4E20-90F6-6E5A9FA00C0B}"/>
    <cellStyle name="Millares 2 2 4 3" xfId="2115" xr:uid="{93783F4A-0C0F-43A6-A69F-14B21405DB8C}"/>
    <cellStyle name="Millares 2 2 5" xfId="939" xr:uid="{921F0013-186F-4A37-9210-28CA29D0B3E9}"/>
    <cellStyle name="Millares 2 2 5 2" xfId="2507" xr:uid="{6FB2C386-3C24-434F-8A0E-24409A0391F1}"/>
    <cellStyle name="Millares 2 2 6" xfId="1723" xr:uid="{94F326F9-885F-4E5F-B69D-011B83A34063}"/>
    <cellStyle name="Millares 2 2 7" xfId="3245" xr:uid="{3C9BC346-6BDE-44E4-B473-3E50E776A8EB}"/>
    <cellStyle name="Millares 2 2 8" xfId="3259" xr:uid="{AFD9A41B-87BC-42D7-8E39-5BED4DFE5F42}"/>
    <cellStyle name="Millares 2 3" xfId="175" xr:uid="{CF6192B8-C1BB-4EF5-AB26-79423556FEF6}"/>
    <cellStyle name="Millares 2 3 2" xfId="375" xr:uid="{6A8EA9ED-743D-4B8D-A6CA-78F0A94652FC}"/>
    <cellStyle name="Millares 2 3 2 2" xfId="768" xr:uid="{64755245-CD0B-4596-98AD-E452AF139C3A}"/>
    <cellStyle name="Millares 2 3 2 2 2" xfId="1552" xr:uid="{E2C40C0B-C61B-412C-BE8B-0132967AC405}"/>
    <cellStyle name="Millares 2 3 2 2 2 2" xfId="3120" xr:uid="{4E300364-B979-4780-8876-0426924CF07B}"/>
    <cellStyle name="Millares 2 3 2 2 3" xfId="2336" xr:uid="{1AECCF62-E510-463C-ACAD-14DCE8ED610D}"/>
    <cellStyle name="Millares 2 3 2 3" xfId="1160" xr:uid="{D1AC6A02-03B0-4E33-AF62-64D466147066}"/>
    <cellStyle name="Millares 2 3 2 3 2" xfId="2728" xr:uid="{244912EE-B16E-4607-B30A-A461460500B7}"/>
    <cellStyle name="Millares 2 3 2 4" xfId="1944" xr:uid="{70768206-1FBC-4EFC-A331-7A5C27F7E09F}"/>
    <cellStyle name="Millares 2 3 3" xfId="572" xr:uid="{B77F26C5-BA5C-48AE-BD34-0776983545F8}"/>
    <cellStyle name="Millares 2 3 3 2" xfId="1356" xr:uid="{83A1E2FC-6D56-4043-A5E4-062AE22C23AC}"/>
    <cellStyle name="Millares 2 3 3 2 2" xfId="2924" xr:uid="{3C94436F-30EC-49E7-BDF8-BD41A742A79F}"/>
    <cellStyle name="Millares 2 3 3 3" xfId="2140" xr:uid="{6611E526-38E4-442B-BA50-87C8542BAE93}"/>
    <cellStyle name="Millares 2 3 4" xfId="964" xr:uid="{3F02E66E-505C-4073-8B06-94D7C13CA9A0}"/>
    <cellStyle name="Millares 2 3 4 2" xfId="2532" xr:uid="{6511AFAE-B4B0-4537-82A6-FE3A0C899501}"/>
    <cellStyle name="Millares 2 3 5" xfId="1748" xr:uid="{2E8E4FDE-3408-4796-B28A-237C84E5D53C}"/>
    <cellStyle name="Millares 2 4" xfId="185" xr:uid="{24376390-C57A-4DA4-BEF1-A8422BCC471C}"/>
    <cellStyle name="Millares 2 4 2" xfId="385" xr:uid="{7D4A27A4-5BF1-489E-80DE-D12DF9882416}"/>
    <cellStyle name="Millares 2 4 2 2" xfId="778" xr:uid="{6542DA22-9443-4D28-B051-22465A7B56CC}"/>
    <cellStyle name="Millares 2 4 2 2 2" xfId="1562" xr:uid="{717094F7-9987-4385-B775-E8545B7EEA3A}"/>
    <cellStyle name="Millares 2 4 2 2 2 2" xfId="3130" xr:uid="{71D1A420-30B4-44C9-91B6-39B70F25862D}"/>
    <cellStyle name="Millares 2 4 2 2 3" xfId="2346" xr:uid="{4D0A34E1-93A5-4F80-995A-D08E76546B43}"/>
    <cellStyle name="Millares 2 4 2 3" xfId="1170" xr:uid="{A209BCEF-EC34-4387-A21F-72820184441C}"/>
    <cellStyle name="Millares 2 4 2 3 2" xfId="2738" xr:uid="{8A3C8F4B-E4CD-46FA-92F6-53ADF46CFA54}"/>
    <cellStyle name="Millares 2 4 2 4" xfId="1954" xr:uid="{DA36328D-B37D-4E4D-86D2-44ADCC2F1CCE}"/>
    <cellStyle name="Millares 2 4 3" xfId="582" xr:uid="{DFD8D8EA-76FF-4648-BFFA-48F89FC43026}"/>
    <cellStyle name="Millares 2 4 3 2" xfId="1366" xr:uid="{D1803FE8-AA9E-4885-ADF4-F8F01648C0AA}"/>
    <cellStyle name="Millares 2 4 3 2 2" xfId="2934" xr:uid="{E1321E7D-E471-448C-ADDE-E4B702C05144}"/>
    <cellStyle name="Millares 2 4 3 3" xfId="2150" xr:uid="{5CD8F3ED-8404-4B5D-BC44-88FB53ABC0E8}"/>
    <cellStyle name="Millares 2 4 4" xfId="974" xr:uid="{59EB6DC1-90C0-4B39-90D8-9939C9FBE664}"/>
    <cellStyle name="Millares 2 4 4 2" xfId="2542" xr:uid="{4489EFB3-7CF9-4A13-82F5-5B22FFE239CE}"/>
    <cellStyle name="Millares 2 4 5" xfId="1758" xr:uid="{C32199E5-A935-45EC-A6AB-2346D089747E}"/>
    <cellStyle name="Millares 2 5" xfId="199" xr:uid="{060DC217-DE8D-4739-A5F3-F86ECEC97665}"/>
    <cellStyle name="Millares 2 5 2" xfId="399" xr:uid="{D401D1A2-D77C-400A-9852-2D04849DD873}"/>
    <cellStyle name="Millares 2 5 2 2" xfId="792" xr:uid="{A94951EB-284F-425E-9097-24652912F8F7}"/>
    <cellStyle name="Millares 2 5 2 2 2" xfId="1576" xr:uid="{ADC87452-F5AF-4D6B-A177-262D6A75924B}"/>
    <cellStyle name="Millares 2 5 2 2 2 2" xfId="3144" xr:uid="{49DF7FD9-141A-4C7B-BA90-55624A14FDF1}"/>
    <cellStyle name="Millares 2 5 2 2 3" xfId="2360" xr:uid="{D126546E-801F-48F3-991B-BCC27C133D0A}"/>
    <cellStyle name="Millares 2 5 2 3" xfId="1184" xr:uid="{1747DF5C-646D-44C0-A01A-9E7266128931}"/>
    <cellStyle name="Millares 2 5 2 3 2" xfId="2752" xr:uid="{FA8A8A33-F362-459E-B956-183FBCD91204}"/>
    <cellStyle name="Millares 2 5 2 4" xfId="1968" xr:uid="{E8EC955E-1A61-4CF0-B2D1-6769781F0F91}"/>
    <cellStyle name="Millares 2 5 3" xfId="596" xr:uid="{CC83E977-0840-4A7C-8E23-EAE5BBC63875}"/>
    <cellStyle name="Millares 2 5 3 2" xfId="1380" xr:uid="{D22B63D0-A182-4556-AFB9-49A0189A8CB2}"/>
    <cellStyle name="Millares 2 5 3 2 2" xfId="2948" xr:uid="{8A2642E1-9610-4C56-B8C2-0E93231BC4F3}"/>
    <cellStyle name="Millares 2 5 3 3" xfId="2164" xr:uid="{EEF04824-F602-455F-9A10-40C8B94EB075}"/>
    <cellStyle name="Millares 2 5 4" xfId="988" xr:uid="{E10EEB7F-FF42-4F7D-888A-1355304A203C}"/>
    <cellStyle name="Millares 2 5 4 2" xfId="2556" xr:uid="{CD65FDCD-B610-4209-8763-EC63402D4D03}"/>
    <cellStyle name="Millares 2 5 5" xfId="1772" xr:uid="{024E9A9F-DB61-4EB1-9D7A-4A20AAD173E7}"/>
    <cellStyle name="Millares 2 6" xfId="209" xr:uid="{02414B63-1888-40C5-A274-F827F14E66C3}"/>
    <cellStyle name="Millares 2 6 2" xfId="409" xr:uid="{3CE2084F-AB4F-4412-A511-A9FAF0C80329}"/>
    <cellStyle name="Millares 2 6 2 2" xfId="802" xr:uid="{1FB02368-BEB3-4C09-93F3-C3C9C183EC54}"/>
    <cellStyle name="Millares 2 6 2 2 2" xfId="1586" xr:uid="{0581752D-63DF-41FC-A9ED-D174E5147EC7}"/>
    <cellStyle name="Millares 2 6 2 2 2 2" xfId="3154" xr:uid="{651B648D-395D-4285-B974-5F608825FF67}"/>
    <cellStyle name="Millares 2 6 2 2 3" xfId="2370" xr:uid="{1DA130E1-E7B3-41E9-9B5B-CACC76C8808C}"/>
    <cellStyle name="Millares 2 6 2 3" xfId="1194" xr:uid="{CD481690-5262-4090-9FAE-72CE910C5465}"/>
    <cellStyle name="Millares 2 6 2 3 2" xfId="2762" xr:uid="{4655921B-96E7-4E8F-893A-00CE7C94EB66}"/>
    <cellStyle name="Millares 2 6 2 4" xfId="1978" xr:uid="{98BD0B14-9393-465C-A524-B37BAF0FEB19}"/>
    <cellStyle name="Millares 2 6 3" xfId="606" xr:uid="{6F406546-D648-4CD1-8EFB-DE9EDE49C0F2}"/>
    <cellStyle name="Millares 2 6 3 2" xfId="1390" xr:uid="{3E3F0B24-F6CB-4CE4-8057-F1C1C99BFBF7}"/>
    <cellStyle name="Millares 2 6 3 2 2" xfId="2958" xr:uid="{9BE4CD1E-7ECB-47C2-8078-B3B1D8284144}"/>
    <cellStyle name="Millares 2 6 3 3" xfId="2174" xr:uid="{C172C3E8-D673-4B2F-AE39-F5432D80E659}"/>
    <cellStyle name="Millares 2 6 4" xfId="998" xr:uid="{0589BFE9-1921-4D64-8101-0F6752090412}"/>
    <cellStyle name="Millares 2 6 4 2" xfId="2566" xr:uid="{30C42676-C687-4518-A615-8E181712312E}"/>
    <cellStyle name="Millares 2 6 5" xfId="1782" xr:uid="{F689A402-BA16-48AE-9623-1636235474A3}"/>
    <cellStyle name="Millares 2 7" xfId="228" xr:uid="{85B61F73-73E3-4CD3-A63D-596946E4F53A}"/>
    <cellStyle name="Millares 2 7 2" xfId="428" xr:uid="{AE6FEBF2-F7BE-473C-ADA7-910E16E7E9A9}"/>
    <cellStyle name="Millares 2 7 2 2" xfId="821" xr:uid="{CA992A8F-6152-4F09-B903-36CBA29CD9B7}"/>
    <cellStyle name="Millares 2 7 2 2 2" xfId="1605" xr:uid="{82696412-BA97-404D-A1CE-C1CB0D79CA51}"/>
    <cellStyle name="Millares 2 7 2 2 2 2" xfId="3173" xr:uid="{1E9044D5-E9C1-4616-BCE7-A9182586F7F7}"/>
    <cellStyle name="Millares 2 7 2 2 3" xfId="2389" xr:uid="{7D78331F-A9E1-4E71-B589-1334545F6808}"/>
    <cellStyle name="Millares 2 7 2 3" xfId="1213" xr:uid="{7060AA7F-0F1B-4FF5-B977-040C6779A05A}"/>
    <cellStyle name="Millares 2 7 2 3 2" xfId="2781" xr:uid="{1AA88832-4A19-40EA-807E-1FCD206AB904}"/>
    <cellStyle name="Millares 2 7 2 4" xfId="1997" xr:uid="{04102C8C-CAE4-4684-929C-27E3BA7CD8C5}"/>
    <cellStyle name="Millares 2 7 3" xfId="625" xr:uid="{BB86F3DC-5CE5-4974-91B5-39F255A32169}"/>
    <cellStyle name="Millares 2 7 3 2" xfId="1409" xr:uid="{163D6B73-ADD4-4F7F-B88A-C0297C6BFE4C}"/>
    <cellStyle name="Millares 2 7 3 2 2" xfId="2977" xr:uid="{F603AB66-9AB4-4DDA-81FD-5BE7561FC305}"/>
    <cellStyle name="Millares 2 7 3 3" xfId="2193" xr:uid="{857826EC-60DF-48C2-A492-7834BB7F9F1B}"/>
    <cellStyle name="Millares 2 7 4" xfId="1017" xr:uid="{712DBACA-3376-47C0-AD0D-D326AF70BF14}"/>
    <cellStyle name="Millares 2 7 4 2" xfId="2585" xr:uid="{F05625A8-D26B-4F63-BDAF-9B068B0648DB}"/>
    <cellStyle name="Millares 2 7 5" xfId="1801" xr:uid="{708D1B96-4496-4595-9B3C-338FC8EBDD0E}"/>
    <cellStyle name="Millares 2 8" xfId="238" xr:uid="{7F9A31E4-F11C-48AB-80F8-C90FF70232CB}"/>
    <cellStyle name="Millares 2 8 2" xfId="437" xr:uid="{2C9A6FE0-1FA4-408B-B537-4D864C152D91}"/>
    <cellStyle name="Millares 2 8 2 2" xfId="830" xr:uid="{751C90B0-5A79-44EE-B7D2-CC8CA57E8DD5}"/>
    <cellStyle name="Millares 2 8 2 2 2" xfId="1614" xr:uid="{3B838901-772B-448C-851C-D4D36D217607}"/>
    <cellStyle name="Millares 2 8 2 2 2 2" xfId="3182" xr:uid="{4BA2BF8E-8061-41D3-80E8-7BE32D82250F}"/>
    <cellStyle name="Millares 2 8 2 2 3" xfId="2398" xr:uid="{D1346355-7523-44F6-8D39-5D4183515AF8}"/>
    <cellStyle name="Millares 2 8 2 3" xfId="1222" xr:uid="{C8FDB6DD-078C-4895-91C7-B849D6FFAE7E}"/>
    <cellStyle name="Millares 2 8 2 3 2" xfId="2790" xr:uid="{7A2ED6C0-EA8C-4616-92BE-B490E24A3867}"/>
    <cellStyle name="Millares 2 8 2 4" xfId="2006" xr:uid="{3E7110AF-0E21-410B-A481-473DE4AD4732}"/>
    <cellStyle name="Millares 2 8 3" xfId="634" xr:uid="{C847A9EF-EF50-42EF-A9A1-64CA4D025313}"/>
    <cellStyle name="Millares 2 8 3 2" xfId="1418" xr:uid="{F5826DB3-CE01-454F-B3E1-36F5DA8AE250}"/>
    <cellStyle name="Millares 2 8 3 2 2" xfId="2986" xr:uid="{44F7EE93-099C-4BB7-A58E-3D7C3B0FD415}"/>
    <cellStyle name="Millares 2 8 3 3" xfId="2202" xr:uid="{0913AC59-6EF5-42DB-81E0-20D24BD1382C}"/>
    <cellStyle name="Millares 2 8 4" xfId="1026" xr:uid="{1E470C29-5861-4B6D-83E2-61E68E172D15}"/>
    <cellStyle name="Millares 2 8 4 2" xfId="2594" xr:uid="{DB5166F1-48A4-49C2-89BF-0ACDD7A6E1A2}"/>
    <cellStyle name="Millares 2 8 5" xfId="1810" xr:uid="{33220F15-5029-4ACD-843B-733095E9AD08}"/>
    <cellStyle name="Millares 2 9" xfId="253" xr:uid="{EBDB161F-8640-4AB1-97D3-8166A0E9E3E7}"/>
    <cellStyle name="Millares 2 9 2" xfId="452" xr:uid="{F4A97B3B-32D8-4817-941E-695AF464390F}"/>
    <cellStyle name="Millares 2 9 2 2" xfId="845" xr:uid="{A7F3EFCA-D0B6-43E9-BC3F-95E1879FADF7}"/>
    <cellStyle name="Millares 2 9 2 2 2" xfId="1629" xr:uid="{F4D906BA-D517-4E93-8180-8FD43F8DA471}"/>
    <cellStyle name="Millares 2 9 2 2 2 2" xfId="3197" xr:uid="{110DE176-ECB8-4B0A-9D42-4438AD87D1AC}"/>
    <cellStyle name="Millares 2 9 2 2 3" xfId="2413" xr:uid="{C5CBDA5E-8050-48F6-953B-83D66E259FAF}"/>
    <cellStyle name="Millares 2 9 2 3" xfId="1237" xr:uid="{0AA630EB-F6A1-45A9-AD48-20EECD9637BB}"/>
    <cellStyle name="Millares 2 9 2 3 2" xfId="2805" xr:uid="{40F55A74-395E-4FA3-A9B0-83F0B05A0B0D}"/>
    <cellStyle name="Millares 2 9 2 4" xfId="2021" xr:uid="{4F1C5B54-A546-470D-9B39-E6C3EEF5BDA7}"/>
    <cellStyle name="Millares 2 9 3" xfId="649" xr:uid="{F6E04DFD-00D0-42E1-B1FB-EEE9A8DDF7CC}"/>
    <cellStyle name="Millares 2 9 3 2" xfId="1433" xr:uid="{C35C37DC-7F08-4810-9A9F-BB0FFC3A0237}"/>
    <cellStyle name="Millares 2 9 3 2 2" xfId="3001" xr:uid="{640CB8BB-028D-4038-A2A0-E90B03165650}"/>
    <cellStyle name="Millares 2 9 3 3" xfId="2217" xr:uid="{F6649DD6-0142-439C-9074-D65DA2F06CC1}"/>
    <cellStyle name="Millares 2 9 4" xfId="1041" xr:uid="{0AE74E3D-6DE7-4B09-ACCB-5380060275D6}"/>
    <cellStyle name="Millares 2 9 4 2" xfId="2609" xr:uid="{3136800C-BFB3-490A-9C7F-95537013BE04}"/>
    <cellStyle name="Millares 2 9 5" xfId="1825" xr:uid="{AEC8428E-B59B-4CC7-80E1-8E344A862840}"/>
    <cellStyle name="Millares 20" xfId="81" xr:uid="{2C15C42F-1BE0-4AC7-9A6E-144D9DC4DF7A}"/>
    <cellStyle name="Millares 20 2" xfId="331" xr:uid="{0AB81116-15BE-423E-B97B-AC76E3B24C3B}"/>
    <cellStyle name="Millares 20 2 2" xfId="724" xr:uid="{8A5DEAF0-8114-4A80-BE7A-AD2784AEA822}"/>
    <cellStyle name="Millares 20 2 2 2" xfId="1508" xr:uid="{2778238C-07FC-497D-8672-0EB18A047BDF}"/>
    <cellStyle name="Millares 20 2 2 2 2" xfId="3076" xr:uid="{521FC3C7-92EF-4653-B771-D3E0A629C7D8}"/>
    <cellStyle name="Millares 20 2 2 3" xfId="2292" xr:uid="{288D794E-A155-4317-AD6B-9EC6A57FFB91}"/>
    <cellStyle name="Millares 20 2 3" xfId="1116" xr:uid="{CB2E2F3D-E12D-40A7-8D26-0F7074963413}"/>
    <cellStyle name="Millares 20 2 3 2" xfId="2684" xr:uid="{E1F287C4-D81D-46C0-8C53-E49C47D7BF3E}"/>
    <cellStyle name="Millares 20 2 4" xfId="1900" xr:uid="{05AA90EC-F25E-4D8E-BA9F-AB953711D405}"/>
    <cellStyle name="Millares 20 3" xfId="528" xr:uid="{51D2D248-2C37-4286-9620-41CEF36AB522}"/>
    <cellStyle name="Millares 20 3 2" xfId="1312" xr:uid="{B4CB0B92-C691-43F5-9235-CD2A9427FEC1}"/>
    <cellStyle name="Millares 20 3 2 2" xfId="2880" xr:uid="{0F17E5CA-232D-462D-BA5B-E369F3182271}"/>
    <cellStyle name="Millares 20 3 3" xfId="2096" xr:uid="{8A49A859-FC70-4848-9926-6AC716C76ABE}"/>
    <cellStyle name="Millares 20 4" xfId="920" xr:uid="{6ED15E2D-8D44-4581-8CA4-C07F72F2D518}"/>
    <cellStyle name="Millares 20 4 2" xfId="2488" xr:uid="{8DF44574-F974-44EA-B545-23F3986435E5}"/>
    <cellStyle name="Millares 20 5" xfId="1704" xr:uid="{4DDEBFBF-5E65-4682-8FF1-173A3DAD89F2}"/>
    <cellStyle name="Millares 21" xfId="281" xr:uid="{04CE36AA-E416-4E38-9A8D-8DBFE1796246}"/>
    <cellStyle name="Millares 21 2" xfId="480" xr:uid="{993C78BA-B88E-4078-A120-7ED7C56B2D76}"/>
    <cellStyle name="Millares 21 2 2" xfId="872" xr:uid="{C1D0DCBB-5BD4-46E7-8E83-5CE37EAA345C}"/>
    <cellStyle name="Millares 21 2 2 2" xfId="1656" xr:uid="{85F12493-1F70-4BB4-AB41-CFFBDFF37C50}"/>
    <cellStyle name="Millares 21 2 2 2 2" xfId="3224" xr:uid="{4EC25835-05FB-4DBD-95FF-F31054296D2B}"/>
    <cellStyle name="Millares 21 2 2 3" xfId="2440" xr:uid="{42783C23-1683-4452-BB02-739A2F829D85}"/>
    <cellStyle name="Millares 21 2 3" xfId="1264" xr:uid="{9A778542-3E1F-4DB0-AECF-7BE207BE7DA5}"/>
    <cellStyle name="Millares 21 2 3 2" xfId="2832" xr:uid="{DFF23E1E-52C2-4E94-BBCE-2FC6333500BC}"/>
    <cellStyle name="Millares 21 2 4" xfId="2048" xr:uid="{E479D572-EC21-443D-935B-AFB1183F5F4C}"/>
    <cellStyle name="Millares 21 3" xfId="676" xr:uid="{3F266C70-C1CC-48DB-A0AB-BF4A260B37D0}"/>
    <cellStyle name="Millares 21 3 2" xfId="1460" xr:uid="{C7512206-5B05-4BE9-B754-F140B6C207D4}"/>
    <cellStyle name="Millares 21 3 2 2" xfId="3028" xr:uid="{16CC63D7-7C29-4E10-BE11-C5AF01D8F588}"/>
    <cellStyle name="Millares 21 3 3" xfId="2244" xr:uid="{0C3EE90D-38E5-4CB1-BF80-32D64B0FEEC3}"/>
    <cellStyle name="Millares 21 4" xfId="1068" xr:uid="{7B507B35-9BF6-47CD-818D-C933FEE44A5C}"/>
    <cellStyle name="Millares 21 4 2" xfId="2636" xr:uid="{10969A9F-6F20-4311-8966-E328865B7A3E}"/>
    <cellStyle name="Millares 21 5" xfId="1852" xr:uid="{1264EB37-0E37-44B2-BEE9-3F27C6205EFC}"/>
    <cellStyle name="Millares 22" xfId="296" xr:uid="{6998E775-639D-4F62-8E50-EB329DAC8588}"/>
    <cellStyle name="Millares 22 2" xfId="493" xr:uid="{E8144984-00E3-4B7C-B4CC-7BFCA12ABE97}"/>
    <cellStyle name="Millares 22 2 2" xfId="885" xr:uid="{027DE285-3226-4A84-B433-46F061EF7864}"/>
    <cellStyle name="Millares 22 2 2 2" xfId="1669" xr:uid="{E63BB7CE-4DAC-4F60-A75A-A20705127043}"/>
    <cellStyle name="Millares 22 2 2 2 2" xfId="3237" xr:uid="{F88D8FC6-F807-4016-9D1E-FB83E9F632C1}"/>
    <cellStyle name="Millares 22 2 2 3" xfId="2453" xr:uid="{AEB61E84-42B7-49F4-863C-E4B37D6109CC}"/>
    <cellStyle name="Millares 22 2 3" xfId="1277" xr:uid="{FA04AD2A-751D-497C-8BD1-44DD9AD2016B}"/>
    <cellStyle name="Millares 22 2 3 2" xfId="2845" xr:uid="{6395D148-0B4F-4438-970B-560F56CFECA9}"/>
    <cellStyle name="Millares 22 2 4" xfId="2061" xr:uid="{D489154F-4DC6-4372-A5F7-38E2AB0D05B9}"/>
    <cellStyle name="Millares 22 3" xfId="689" xr:uid="{E27B8131-9451-414F-9621-4FAC030A6B87}"/>
    <cellStyle name="Millares 22 3 2" xfId="1473" xr:uid="{A4339BF6-0551-40E0-AFE7-43FB879FB6F5}"/>
    <cellStyle name="Millares 22 3 2 2" xfId="3041" xr:uid="{010F32E7-A470-4AB5-A499-6A0790607F60}"/>
    <cellStyle name="Millares 22 3 3" xfId="2257" xr:uid="{23C41D11-08B2-44B5-9303-524FC2B2FADB}"/>
    <cellStyle name="Millares 22 4" xfId="1081" xr:uid="{3DE4FBB6-3665-4A40-8B67-2FD80363A4A5}"/>
    <cellStyle name="Millares 22 4 2" xfId="2649" xr:uid="{3AA0C260-875F-4A29-9297-C4DE046C9E39}"/>
    <cellStyle name="Millares 22 5" xfId="1865" xr:uid="{C6DB7B87-4B6C-4E51-9C1C-5A0CB8BF1E1A}"/>
    <cellStyle name="Millares 23" xfId="297" xr:uid="{3943117D-67DB-4504-9DBD-A9259F3689BD}"/>
    <cellStyle name="Millares 23 2" xfId="690" xr:uid="{FF07964D-4D70-4A2B-82F0-8037D5AF410E}"/>
    <cellStyle name="Millares 23 2 2" xfId="1474" xr:uid="{B53FD52C-512D-4DA8-93C1-A744DFDE41C6}"/>
    <cellStyle name="Millares 23 2 2 2" xfId="3042" xr:uid="{1F64163A-91DD-4746-9CFE-B7BC4D2FEC4B}"/>
    <cellStyle name="Millares 23 2 3" xfId="2258" xr:uid="{EE5F976B-D1CB-4035-9381-3B2E246E2124}"/>
    <cellStyle name="Millares 23 3" xfId="1082" xr:uid="{C55D0999-1A4D-495C-BF2A-C056674D26F0}"/>
    <cellStyle name="Millares 23 3 2" xfId="2650" xr:uid="{A531AFC1-F653-41CA-9BA0-8255D8A7EC63}"/>
    <cellStyle name="Millares 23 4" xfId="1866" xr:uid="{950262F6-CAD7-4D31-B473-50D7099D3CC9}"/>
    <cellStyle name="Millares 24" xfId="494" xr:uid="{40660F0F-6738-4517-815E-1E1EEF04A7E1}"/>
    <cellStyle name="Millares 24 2" xfId="1278" xr:uid="{6742FF11-C606-463B-879D-FFEDFB3B748B}"/>
    <cellStyle name="Millares 24 2 2" xfId="2846" xr:uid="{91D78073-CC86-4932-9EAC-46664A9046A4}"/>
    <cellStyle name="Millares 24 3" xfId="2062" xr:uid="{65B589F6-24FA-482B-9AFC-84F43FAB3E4C}"/>
    <cellStyle name="Millares 25" xfId="886" xr:uid="{FDBE100F-8B14-49CE-94D2-F9E1992D1197}"/>
    <cellStyle name="Millares 25 2" xfId="2454" xr:uid="{647F9B4E-E786-422F-AD94-46F9E8ACEBC9}"/>
    <cellStyle name="Millares 26" xfId="1670" xr:uid="{9784986D-D9CC-40FA-AD2C-EEBA54453500}"/>
    <cellStyle name="Millares 27" xfId="3238" xr:uid="{D16A13AE-A2CE-47A6-AB63-244B3AFFB2C7}"/>
    <cellStyle name="Millares 28" xfId="3256" xr:uid="{6C2C9562-07B8-4144-A53E-9D73F53CDC5A}"/>
    <cellStyle name="Millares 3" xfId="66" xr:uid="{E4B5608D-868B-4F91-ACD2-21684A61496B}"/>
    <cellStyle name="Millares 3 2" xfId="258" xr:uid="{1A52DE09-4B7A-459C-A160-DF6FDB61EBF2}"/>
    <cellStyle name="Millares 3 2 2" xfId="457" xr:uid="{B593E932-84B1-46E9-AADA-D20468263EAE}"/>
    <cellStyle name="Millares 3 2 2 2" xfId="850" xr:uid="{EF52015A-A4E6-424A-8492-EA4F8F0E2702}"/>
    <cellStyle name="Millares 3 2 2 2 2" xfId="1634" xr:uid="{492505B9-51D5-4378-B672-8C04A5BF4C08}"/>
    <cellStyle name="Millares 3 2 2 2 2 2" xfId="3202" xr:uid="{481B97C7-F564-4CEE-ACEA-F515097CA0FD}"/>
    <cellStyle name="Millares 3 2 2 2 3" xfId="2418" xr:uid="{CDC7C424-E591-47F5-BAD4-1C14E379FD5B}"/>
    <cellStyle name="Millares 3 2 2 3" xfId="1242" xr:uid="{ED7B6123-AC4F-4B16-AD5C-51C062ACB414}"/>
    <cellStyle name="Millares 3 2 2 3 2" xfId="2810" xr:uid="{0704D26D-F8F3-411B-B973-F62B050F8AAA}"/>
    <cellStyle name="Millares 3 2 2 4" xfId="2026" xr:uid="{BFF00014-F220-4679-88CB-3EF9BB9DFC36}"/>
    <cellStyle name="Millares 3 2 3" xfId="654" xr:uid="{6C5CC3BE-E221-4EF8-95DC-16D70F1F29C7}"/>
    <cellStyle name="Millares 3 2 3 2" xfId="1438" xr:uid="{F41CF8DE-1E7D-4B81-9FBC-30C4BF86021B}"/>
    <cellStyle name="Millares 3 2 3 2 2" xfId="3006" xr:uid="{6D78F6E7-AD96-4174-840D-F93DD2B5C907}"/>
    <cellStyle name="Millares 3 2 3 3" xfId="2222" xr:uid="{02FB6A62-176F-4583-B49C-B66037CAD807}"/>
    <cellStyle name="Millares 3 2 4" xfId="1046" xr:uid="{84AA773E-4990-4E8B-AAFC-813C9892E302}"/>
    <cellStyle name="Millares 3 2 4 2" xfId="2614" xr:uid="{E70CB51C-3E8E-4A1E-A32C-23009A2BCB1F}"/>
    <cellStyle name="Millares 3 2 5" xfId="1830" xr:uid="{2BE5FE95-9DEF-4014-84A8-ABD7ADA5325E}"/>
    <cellStyle name="Millares 3 2 6" xfId="3246" xr:uid="{E55E8096-D0D8-478D-88E3-793AB30E3AC3}"/>
    <cellStyle name="Millares 3 2 7" xfId="3261" xr:uid="{3041FD8B-4B97-40F8-AD36-026D3D3E6D61}"/>
    <cellStyle name="Millares 3 3" xfId="316" xr:uid="{D09E285E-57E9-428F-BF87-0E93F4A4DA51}"/>
    <cellStyle name="Millares 3 3 2" xfId="709" xr:uid="{8DC4187B-135F-4AFB-998C-D330FE10C9A2}"/>
    <cellStyle name="Millares 3 3 2 2" xfId="1493" xr:uid="{4A31D2B2-0BFE-437C-A577-551BF81E20E9}"/>
    <cellStyle name="Millares 3 3 2 2 2" xfId="3061" xr:uid="{252CAE28-FC1C-4124-B6EB-636CE64A1368}"/>
    <cellStyle name="Millares 3 3 2 3" xfId="2277" xr:uid="{2140A02E-275A-468E-979C-561F2130F9F7}"/>
    <cellStyle name="Millares 3 3 3" xfId="1101" xr:uid="{8F24C471-DA1B-447C-AECA-915ADB5ADD51}"/>
    <cellStyle name="Millares 3 3 3 2" xfId="2669" xr:uid="{04C84A8E-260B-4C36-A126-703DD7EF5B84}"/>
    <cellStyle name="Millares 3 3 4" xfId="1885" xr:uid="{0A767BFF-BB79-4AD2-8508-8733EC622922}"/>
    <cellStyle name="Millares 3 4" xfId="513" xr:uid="{AD0641E6-812E-47E4-B047-7643B4264E5E}"/>
    <cellStyle name="Millares 3 4 2" xfId="1297" xr:uid="{3196AB11-A3FC-45CE-8377-1B5D926A05A1}"/>
    <cellStyle name="Millares 3 4 2 2" xfId="2865" xr:uid="{D13F2E2B-CF3A-490B-9E00-A65ECAFA29FA}"/>
    <cellStyle name="Millares 3 4 3" xfId="2081" xr:uid="{BD4B5009-E68A-4063-B28D-DD9497C37DE8}"/>
    <cellStyle name="Millares 3 5" xfId="905" xr:uid="{2717D35B-4353-49F9-A163-433FE30352C6}"/>
    <cellStyle name="Millares 3 5 2" xfId="2473" xr:uid="{A19F6A6E-93D8-4556-9A9C-6E5C0C7A65B3}"/>
    <cellStyle name="Millares 3 6" xfId="1689" xr:uid="{97B30A2F-9C67-4C2B-ADAE-51B2AA5B31E9}"/>
    <cellStyle name="Millares 3 7" xfId="3242" xr:uid="{E4946AC2-54F6-4ACD-A6D2-5C1968B695EA}"/>
    <cellStyle name="Millares 3 8" xfId="3260" xr:uid="{72AA17B0-7CD2-404C-B663-73BBB4EE3D69}"/>
    <cellStyle name="Millares 4" xfId="71" xr:uid="{B403E371-3012-4AD2-A725-1ED1F4660A35}"/>
    <cellStyle name="Millares 4 2" xfId="321" xr:uid="{DBD84853-F869-42EC-B20B-DD32BFF74776}"/>
    <cellStyle name="Millares 4 2 2" xfId="714" xr:uid="{9250D2FF-A1AE-4649-AD8C-F8F40AFF174F}"/>
    <cellStyle name="Millares 4 2 2 2" xfId="1498" xr:uid="{190E316D-5ED8-42D1-A650-B857FB148580}"/>
    <cellStyle name="Millares 4 2 2 2 2" xfId="3066" xr:uid="{3D17EBBE-3304-4FE7-885F-37104F2CCE64}"/>
    <cellStyle name="Millares 4 2 2 3" xfId="2282" xr:uid="{0BC4E921-3DC7-4B9E-B46E-E99A74E1D94D}"/>
    <cellStyle name="Millares 4 2 3" xfId="1106" xr:uid="{CDBD9868-75F0-4460-AC5B-ABD0703AAB58}"/>
    <cellStyle name="Millares 4 2 3 2" xfId="2674" xr:uid="{F0BAE0F9-0218-4770-A8E3-3229238D99DE}"/>
    <cellStyle name="Millares 4 2 4" xfId="1890" xr:uid="{A1E32F27-A622-484E-A62F-42A79564342C}"/>
    <cellStyle name="Millares 4 2 5" xfId="3263" xr:uid="{824D4662-26B5-455F-A3C3-4C2BB1EE5286}"/>
    <cellStyle name="Millares 4 3" xfId="518" xr:uid="{15DCC11E-CEEB-467D-BB4D-4CCD32E44BC6}"/>
    <cellStyle name="Millares 4 3 2" xfId="1302" xr:uid="{739CF872-A2BA-41AB-BB63-6C293F2B61B5}"/>
    <cellStyle name="Millares 4 3 2 2" xfId="2870" xr:uid="{F9FC9B38-A6C9-4FFB-85AD-AA270776D475}"/>
    <cellStyle name="Millares 4 3 3" xfId="2086" xr:uid="{7C4A6B4F-C6EB-4F06-8557-9E60DAEDE70A}"/>
    <cellStyle name="Millares 4 4" xfId="910" xr:uid="{A1B24D5B-0E7D-4C75-B331-F9B4529ED003}"/>
    <cellStyle name="Millares 4 4 2" xfId="2478" xr:uid="{1099F3DE-6A91-4AFB-A456-6387A50884BB}"/>
    <cellStyle name="Millares 4 5" xfId="1694" xr:uid="{1FDF2F6B-6FFB-4E90-80A9-B858BE11362B}"/>
    <cellStyle name="Millares 4 6" xfId="3262" xr:uid="{EDA3AD00-98AD-46BF-A996-6D53B1D3E5C0}"/>
    <cellStyle name="Millares 5" xfId="76" xr:uid="{A7897E95-3DC0-4F2E-8B60-8999D059F80D}"/>
    <cellStyle name="Millares 5 2" xfId="326" xr:uid="{BCE67557-FDB3-4DBD-B6C7-0C2897954901}"/>
    <cellStyle name="Millares 5 2 2" xfId="719" xr:uid="{E24F7895-1AEA-4A52-BB7C-E1B2D13236AC}"/>
    <cellStyle name="Millares 5 2 2 2" xfId="1503" xr:uid="{A8483315-E57B-42DD-BB38-54B926AF5C57}"/>
    <cellStyle name="Millares 5 2 2 2 2" xfId="3071" xr:uid="{E4E25933-82CE-436A-844C-E778EFDE5D8D}"/>
    <cellStyle name="Millares 5 2 2 3" xfId="2287" xr:uid="{06942EC4-DAB1-47C1-ACFE-D8D6241A7EC9}"/>
    <cellStyle name="Millares 5 2 3" xfId="1111" xr:uid="{393E5062-15D2-4706-9818-584F1858CAF6}"/>
    <cellStyle name="Millares 5 2 3 2" xfId="2679" xr:uid="{E2E0EB50-1879-4025-A3C5-8286D99E076C}"/>
    <cellStyle name="Millares 5 2 4" xfId="1895" xr:uid="{B749145C-E247-4D65-BD8A-6B819B0CD91F}"/>
    <cellStyle name="Millares 5 2 5" xfId="3265" xr:uid="{302361D9-93C9-4BC3-B8FE-4523F40FB6F6}"/>
    <cellStyle name="Millares 5 3" xfId="523" xr:uid="{EB531A2B-CE6B-4F90-B46C-3F77F85916E7}"/>
    <cellStyle name="Millares 5 3 2" xfId="1307" xr:uid="{177FEC9A-42B0-4AE8-8B14-FC01016CFA24}"/>
    <cellStyle name="Millares 5 3 2 2" xfId="2875" xr:uid="{C52F92FD-F562-4BBC-9E66-79FA7E9BD830}"/>
    <cellStyle name="Millares 5 3 3" xfId="2091" xr:uid="{E9019ABB-7BCC-421C-9E1F-3A989CB2DF5F}"/>
    <cellStyle name="Millares 5 4" xfId="915" xr:uid="{112A8948-4B23-453C-99FE-D03F78296FDB}"/>
    <cellStyle name="Millares 5 4 2" xfId="2483" xr:uid="{1D1C80C3-D0F3-40AD-9D88-9FAF3FB38393}"/>
    <cellStyle name="Millares 5 5" xfId="1699" xr:uid="{80664894-752B-44DD-ACF7-BCBC0BC5B9E0}"/>
    <cellStyle name="Millares 5 6" xfId="3264" xr:uid="{57E15414-CAD4-4399-A641-8E2DD2FA66D9}"/>
    <cellStyle name="Millares 6" xfId="86" xr:uid="{65021C5F-3CAC-4931-A579-7405008684C9}"/>
    <cellStyle name="Millares 6 2" xfId="336" xr:uid="{9DAD060E-99A8-4CEC-8424-73BD224E2E82}"/>
    <cellStyle name="Millares 6 2 2" xfId="729" xr:uid="{C1D19CCD-27DB-458E-B171-321B53B30800}"/>
    <cellStyle name="Millares 6 2 2 2" xfId="1513" xr:uid="{6898D4C5-5F3E-4439-85D0-83AEB6183B9B}"/>
    <cellStyle name="Millares 6 2 2 2 2" xfId="3081" xr:uid="{75BA679A-800C-42AB-9642-BF555E457A1A}"/>
    <cellStyle name="Millares 6 2 2 3" xfId="2297" xr:uid="{7CE4897B-9732-4212-AD27-247AD3416E60}"/>
    <cellStyle name="Millares 6 2 3" xfId="1121" xr:uid="{577E6591-C0A9-4EB2-B44F-2FB3811EDEE0}"/>
    <cellStyle name="Millares 6 2 3 2" xfId="2689" xr:uid="{98EBE026-755A-4220-B169-AB1979D15B9C}"/>
    <cellStyle name="Millares 6 2 4" xfId="1905" xr:uid="{52C3ACE4-07EA-4BA1-B0FC-4EEF6A45F714}"/>
    <cellStyle name="Millares 6 3" xfId="533" xr:uid="{A30695AC-DACE-4675-B46B-E0CB4BA8001A}"/>
    <cellStyle name="Millares 6 3 2" xfId="1317" xr:uid="{2CC6B3E1-20A1-4749-9693-D11707542466}"/>
    <cellStyle name="Millares 6 3 2 2" xfId="2885" xr:uid="{4925705F-36BA-4F68-83B2-7D2601EF4512}"/>
    <cellStyle name="Millares 6 3 3" xfId="2101" xr:uid="{4F9B3082-9796-475D-ABF4-ADD850E75219}"/>
    <cellStyle name="Millares 6 4" xfId="925" xr:uid="{3513409C-A604-4D48-9BE9-2A83124129DB}"/>
    <cellStyle name="Millares 6 4 2" xfId="2493" xr:uid="{CF7A4019-AC08-414E-85F3-3FA9B3C07390}"/>
    <cellStyle name="Millares 6 5" xfId="1709" xr:uid="{6902D199-DD2F-4C0A-9F2B-F2DD0EA9C234}"/>
    <cellStyle name="Millares 6 6" xfId="3266" xr:uid="{2AE30202-F1E7-4DC8-8CE0-AF4D02286105}"/>
    <cellStyle name="Millares 7" xfId="91" xr:uid="{6103336D-4FA6-4D46-96D5-C6FD23E0231B}"/>
    <cellStyle name="Millares 7 2" xfId="341" xr:uid="{B59DC6E6-F938-492D-A1DD-F82DE1413815}"/>
    <cellStyle name="Millares 7 2 2" xfId="734" xr:uid="{FF2520BC-9C42-497D-BCDB-8410E1590231}"/>
    <cellStyle name="Millares 7 2 2 2" xfId="1518" xr:uid="{2FBA48C4-8392-4BFC-943C-79A247E399C5}"/>
    <cellStyle name="Millares 7 2 2 2 2" xfId="3086" xr:uid="{ABD8A284-042D-47D3-BA09-74A6B1633388}"/>
    <cellStyle name="Millares 7 2 2 3" xfId="2302" xr:uid="{0E55F1CB-79CD-47EF-A30E-0652FC4302DF}"/>
    <cellStyle name="Millares 7 2 3" xfId="1126" xr:uid="{1DA18203-FA2E-4439-B472-223FB10338FD}"/>
    <cellStyle name="Millares 7 2 3 2" xfId="2694" xr:uid="{CA79D585-5665-4762-B115-A46869DDD15E}"/>
    <cellStyle name="Millares 7 2 4" xfId="1910" xr:uid="{E9E674B7-7BD6-4FA5-9399-E39300393AAF}"/>
    <cellStyle name="Millares 7 3" xfId="538" xr:uid="{1C821614-1882-433C-A038-A0DAFB44A06A}"/>
    <cellStyle name="Millares 7 3 2" xfId="1322" xr:uid="{BD616DF3-5208-4487-B737-E67929547D2B}"/>
    <cellStyle name="Millares 7 3 2 2" xfId="2890" xr:uid="{BC6BAF1E-A458-4F7E-B3F5-3F31D8B58A28}"/>
    <cellStyle name="Millares 7 3 3" xfId="2106" xr:uid="{CE10EAD7-247E-416A-ABBC-43AFA0B3F2B0}"/>
    <cellStyle name="Millares 7 4" xfId="930" xr:uid="{5B53F2C4-1520-4FD1-AB19-BB626AD6945C}"/>
    <cellStyle name="Millares 7 4 2" xfId="2498" xr:uid="{8471787E-D5E3-421D-86FA-1CC07D570692}"/>
    <cellStyle name="Millares 7 5" xfId="1714" xr:uid="{77037DF5-12B4-4176-A69F-83F05F788963}"/>
    <cellStyle name="Millares 7 6" xfId="3267" xr:uid="{F7627704-B317-4F19-9A48-DEEBED6CF47D}"/>
    <cellStyle name="Millares 8" xfId="96" xr:uid="{BD2A0836-1474-41E4-B348-546B112D4179}"/>
    <cellStyle name="Millares 8 2" xfId="346" xr:uid="{477D7315-4983-4AAB-9197-E6BFD6D6C04F}"/>
    <cellStyle name="Millares 8 2 2" xfId="739" xr:uid="{0BDC6F4F-1A07-4C39-82DE-E0F9845DAD7D}"/>
    <cellStyle name="Millares 8 2 2 2" xfId="1523" xr:uid="{CD365F96-BD32-455D-937E-1AC6D8CF9A28}"/>
    <cellStyle name="Millares 8 2 2 2 2" xfId="3091" xr:uid="{F008C84B-6C4C-433C-A79B-AAAC1707260F}"/>
    <cellStyle name="Millares 8 2 2 3" xfId="2307" xr:uid="{C0198F87-FCE8-49AB-B881-DB7D57B5C552}"/>
    <cellStyle name="Millares 8 2 3" xfId="1131" xr:uid="{0BF5C975-E723-4B2F-AFE9-3EA895A7BE80}"/>
    <cellStyle name="Millares 8 2 3 2" xfId="2699" xr:uid="{8EA9D0DF-5FAB-44E7-862F-CAEA0784020F}"/>
    <cellStyle name="Millares 8 2 4" xfId="1915" xr:uid="{FCAD29A3-10C0-4153-B65A-9BC43D3C1A2E}"/>
    <cellStyle name="Millares 8 3" xfId="543" xr:uid="{655573C3-5AE3-4079-936F-BACFBECE97DD}"/>
    <cellStyle name="Millares 8 3 2" xfId="1327" xr:uid="{3BC279F2-EA2F-48B1-92A6-6CFE2DB37F46}"/>
    <cellStyle name="Millares 8 3 2 2" xfId="2895" xr:uid="{DF6BB044-879B-47B6-8241-883A834A7182}"/>
    <cellStyle name="Millares 8 3 3" xfId="2111" xr:uid="{15CBBCB4-4F04-49BD-B721-056A4181F506}"/>
    <cellStyle name="Millares 8 4" xfId="935" xr:uid="{C12A9F6D-8FAB-47CC-9D67-47B6B219CEF1}"/>
    <cellStyle name="Millares 8 4 2" xfId="2503" xr:uid="{8E921040-0CE8-45D6-BE40-8B70744A7EF4}"/>
    <cellStyle name="Millares 8 5" xfId="1719" xr:uid="{F673858A-60C6-4C41-82E1-38505180BDE2}"/>
    <cellStyle name="Millares 8 6" xfId="3268" xr:uid="{40A5FAFA-8BCC-49F7-8FC0-90CDE9380EE9}"/>
    <cellStyle name="Millares 9" xfId="131" xr:uid="{EDD17682-AB72-484B-A1D5-7421CD974A6C}"/>
    <cellStyle name="Millares 9 2" xfId="349" xr:uid="{FCAE6B44-164C-431A-83FD-0D676C74F6EE}"/>
    <cellStyle name="Millares 9 2 2" xfId="742" xr:uid="{A252A898-C000-46B8-90A2-A360A2F9147D}"/>
    <cellStyle name="Millares 9 2 2 2" xfId="1526" xr:uid="{CCFC3878-5701-487D-B3A2-E9FD75512C82}"/>
    <cellStyle name="Millares 9 2 2 2 2" xfId="3094" xr:uid="{46E1A726-C5B1-45A4-93DF-20B7FD7F73C2}"/>
    <cellStyle name="Millares 9 2 2 3" xfId="2310" xr:uid="{879E7B4E-2BCC-4572-81C2-9061D43743E2}"/>
    <cellStyle name="Millares 9 2 3" xfId="1134" xr:uid="{3A7D1D17-04E2-407B-A394-6B5A7B47352C}"/>
    <cellStyle name="Millares 9 2 3 2" xfId="2702" xr:uid="{3CBB20C7-9D1A-40B3-9437-DC3D17714BCE}"/>
    <cellStyle name="Millares 9 2 4" xfId="1918" xr:uid="{E37DB3ED-8627-4BC2-9C67-34AB5835F281}"/>
    <cellStyle name="Millares 9 3" xfId="546" xr:uid="{9F38E245-DFA1-4C0D-BEFB-13B5BA0D7772}"/>
    <cellStyle name="Millares 9 3 2" xfId="1330" xr:uid="{FD6B5E5A-BFF8-45D4-8677-418617691E3F}"/>
    <cellStyle name="Millares 9 3 2 2" xfId="2898" xr:uid="{1DA114B4-8E13-4ED3-A23A-ECB46E30686F}"/>
    <cellStyle name="Millares 9 3 3" xfId="2114" xr:uid="{33873660-7D6F-4A4C-B3C8-AEB296AB734F}"/>
    <cellStyle name="Millares 9 4" xfId="938" xr:uid="{8FBD7BAC-863E-420E-80B0-A9F4A5A77AEB}"/>
    <cellStyle name="Millares 9 4 2" xfId="2506" xr:uid="{B19DB859-0AA8-4EF3-9584-858998C6C0E6}"/>
    <cellStyle name="Millares 9 5" xfId="1722" xr:uid="{3DD93D8F-7487-4DFD-A32B-A8EAD34FA29F}"/>
    <cellStyle name="Millares 9 6" xfId="3269" xr:uid="{94437C80-82E3-4EAF-845C-F51D5138FBFD}"/>
    <cellStyle name="Moneda 10" xfId="82" xr:uid="{D3392ED7-0F1B-4C7C-847B-DCDDA33629A8}"/>
    <cellStyle name="Moneda 10 2" xfId="332" xr:uid="{091CC220-8819-4F5B-A2D1-4E6DDA6D6FD8}"/>
    <cellStyle name="Moneda 10 2 2" xfId="725" xr:uid="{BC309217-EC2B-43B9-AEB6-3F29077F3249}"/>
    <cellStyle name="Moneda 10 2 2 2" xfId="1509" xr:uid="{CD5EC9F7-E6CE-4C79-ADD9-AC787ED40425}"/>
    <cellStyle name="Moneda 10 2 2 2 2" xfId="3077" xr:uid="{F97DFE74-57E7-4C5F-93B6-46FD218796A1}"/>
    <cellStyle name="Moneda 10 2 2 3" xfId="2293" xr:uid="{D230550E-74B1-4FEE-B9B2-7878273D9C2B}"/>
    <cellStyle name="Moneda 10 2 3" xfId="1117" xr:uid="{26C1A5C7-EEE7-4B42-B1AF-A1D04A23051C}"/>
    <cellStyle name="Moneda 10 2 3 2" xfId="2685" xr:uid="{F9DBF5B3-10A2-4B72-BC23-EBC1E4EBB6E4}"/>
    <cellStyle name="Moneda 10 2 4" xfId="1901" xr:uid="{AFEDDF15-6CD1-4769-8A8E-19F078915F8B}"/>
    <cellStyle name="Moneda 10 3" xfId="529" xr:uid="{B362F2C8-B884-423A-BBE8-70AC252DDCA5}"/>
    <cellStyle name="Moneda 10 3 2" xfId="1313" xr:uid="{754AE559-3F18-4BB0-90D6-2431B9DE9085}"/>
    <cellStyle name="Moneda 10 3 2 2" xfId="2881" xr:uid="{8C90CA8B-100B-4250-93E7-167F566DF684}"/>
    <cellStyle name="Moneda 10 3 3" xfId="2097" xr:uid="{74CD396B-60A4-4379-AEB5-0F969E3BCFB9}"/>
    <cellStyle name="Moneda 10 4" xfId="921" xr:uid="{764D3B00-E937-4504-8BFA-C3BEEBB266FB}"/>
    <cellStyle name="Moneda 10 4 2" xfId="2489" xr:uid="{533C198F-79E9-40CC-95F9-07466E89655F}"/>
    <cellStyle name="Moneda 10 5" xfId="1705" xr:uid="{FDB47E83-5C37-4B9D-ACB3-282B3681FA2A}"/>
    <cellStyle name="Moneda 11" xfId="87" xr:uid="{0C4108F2-EA1F-49CD-92E8-73DAEB9CBB2F}"/>
    <cellStyle name="Moneda 11 2" xfId="337" xr:uid="{7165A096-E7C8-4F32-B61E-66B9F725569D}"/>
    <cellStyle name="Moneda 11 2 2" xfId="730" xr:uid="{34CA1ACA-4264-4EF1-860E-877364B1719B}"/>
    <cellStyle name="Moneda 11 2 2 2" xfId="1514" xr:uid="{4F951211-D5E2-4F62-9D92-0F07D22468CF}"/>
    <cellStyle name="Moneda 11 2 2 2 2" xfId="3082" xr:uid="{FBB32145-3EA3-4EBD-AC31-AD39DB79A640}"/>
    <cellStyle name="Moneda 11 2 2 3" xfId="2298" xr:uid="{4B787FCD-BFE8-46BC-BB49-6D81DAD41179}"/>
    <cellStyle name="Moneda 11 2 3" xfId="1122" xr:uid="{1FDB8779-F277-499F-A895-6E5724CFF531}"/>
    <cellStyle name="Moneda 11 2 3 2" xfId="2690" xr:uid="{43F9D39D-A668-4234-BC26-3EC34691CDAA}"/>
    <cellStyle name="Moneda 11 2 4" xfId="1906" xr:uid="{1F8D102E-83E1-4DDB-821B-6EDD0DA7CC4F}"/>
    <cellStyle name="Moneda 11 3" xfId="534" xr:uid="{E32A8441-9E4F-4B50-8780-54168234BE1E}"/>
    <cellStyle name="Moneda 11 3 2" xfId="1318" xr:uid="{CC167F5B-44CB-4A65-964F-18372DCF23EB}"/>
    <cellStyle name="Moneda 11 3 2 2" xfId="2886" xr:uid="{C835D1AE-1690-46CB-9C72-E0DF147154BE}"/>
    <cellStyle name="Moneda 11 3 3" xfId="2102" xr:uid="{2A284174-62A2-4B17-8DE6-AB8D34CD4B9E}"/>
    <cellStyle name="Moneda 11 4" xfId="926" xr:uid="{F46914B3-468F-40E2-A828-1A6DC2946361}"/>
    <cellStyle name="Moneda 11 4 2" xfId="2494" xr:uid="{624D5A07-8856-4B66-99DE-D95AD617237A}"/>
    <cellStyle name="Moneda 11 5" xfId="1710" xr:uid="{E51FFF58-3323-49C6-83E8-14546F3F28EA}"/>
    <cellStyle name="Moneda 12" xfId="92" xr:uid="{10E95279-2C70-4668-92F3-C4BE85F234AB}"/>
    <cellStyle name="Moneda 12 2" xfId="342" xr:uid="{9A614C00-7D15-4BDB-A156-7953876958FB}"/>
    <cellStyle name="Moneda 12 2 2" xfId="735" xr:uid="{E2C5E73B-DDDC-4AEC-A100-EA3EEAB1B0A2}"/>
    <cellStyle name="Moneda 12 2 2 2" xfId="1519" xr:uid="{814A0035-F076-4000-AA5F-EA2A28DD211C}"/>
    <cellStyle name="Moneda 12 2 2 2 2" xfId="3087" xr:uid="{A096650B-FC89-4738-91E7-678392B013E3}"/>
    <cellStyle name="Moneda 12 2 2 3" xfId="2303" xr:uid="{070C6EF8-BAA2-4443-B6C4-1DF8D6B46D16}"/>
    <cellStyle name="Moneda 12 2 3" xfId="1127" xr:uid="{BC3A4D4E-7C2C-4616-BA21-4BC0CB733D3D}"/>
    <cellStyle name="Moneda 12 2 3 2" xfId="2695" xr:uid="{7FB5CB9C-FBA5-4B15-BCBF-431141324780}"/>
    <cellStyle name="Moneda 12 2 4" xfId="1911" xr:uid="{E9123CE9-CD95-4935-B1A5-8BF9AD48722D}"/>
    <cellStyle name="Moneda 12 3" xfId="539" xr:uid="{31265534-8FFB-4AC7-8287-0E1322443658}"/>
    <cellStyle name="Moneda 12 3 2" xfId="1323" xr:uid="{EA930075-985E-4BBA-BBF7-93A39669C637}"/>
    <cellStyle name="Moneda 12 3 2 2" xfId="2891" xr:uid="{5FF6F0C5-EEED-4865-AA14-FD855194B075}"/>
    <cellStyle name="Moneda 12 3 3" xfId="2107" xr:uid="{82E8E339-27AF-42E2-9251-74BB4616CB5B}"/>
    <cellStyle name="Moneda 12 4" xfId="931" xr:uid="{71C6A3BF-4DEF-45EA-A069-44BA2DF8DADA}"/>
    <cellStyle name="Moneda 12 4 2" xfId="2499" xr:uid="{445C99DE-3E66-4F73-8899-86C8D0E49E09}"/>
    <cellStyle name="Moneda 12 5" xfId="1715" xr:uid="{812850F6-58C4-495E-94DC-4DA484C18B30}"/>
    <cellStyle name="Moneda 13" xfId="133" xr:uid="{810223A0-C9C2-4AC6-8E77-F893FC135E27}"/>
    <cellStyle name="Moneda 13 2" xfId="351" xr:uid="{F48639D8-C9CA-45DF-AD2B-CF91E197F4DE}"/>
    <cellStyle name="Moneda 13 2 2" xfId="744" xr:uid="{E53EE674-8631-4D9E-8913-BE9B81E3BF1B}"/>
    <cellStyle name="Moneda 13 2 2 2" xfId="1528" xr:uid="{3F3D14A7-BF4E-4D96-963D-0717806EA449}"/>
    <cellStyle name="Moneda 13 2 2 2 2" xfId="3096" xr:uid="{4C9805A7-2602-428B-AE28-A64674F6A154}"/>
    <cellStyle name="Moneda 13 2 2 3" xfId="2312" xr:uid="{6E823308-C893-4540-A62A-0A9DC54BE29D}"/>
    <cellStyle name="Moneda 13 2 3" xfId="1136" xr:uid="{A08D234E-DA57-4ADA-B428-46AFD9E2E15F}"/>
    <cellStyle name="Moneda 13 2 3 2" xfId="2704" xr:uid="{565DFEA5-0F6B-4CE1-AE06-030855DA99E4}"/>
    <cellStyle name="Moneda 13 2 4" xfId="1920" xr:uid="{A84CC705-030A-423D-95DF-339B9A10B9C0}"/>
    <cellStyle name="Moneda 13 3" xfId="548" xr:uid="{5B3C7F9C-E9F7-4FF6-98A5-91E4DF3372EA}"/>
    <cellStyle name="Moneda 13 3 2" xfId="1332" xr:uid="{0EC80D50-1516-4050-A2C4-C3FAD11EDB33}"/>
    <cellStyle name="Moneda 13 3 2 2" xfId="2900" xr:uid="{EBE59B4B-AA6A-4F3E-A62E-F045A097673E}"/>
    <cellStyle name="Moneda 13 3 3" xfId="2116" xr:uid="{B7956611-C762-499B-A7F2-1705FF68BA78}"/>
    <cellStyle name="Moneda 13 4" xfId="940" xr:uid="{EF00B7F3-22EB-4839-B898-659B0F9CB303}"/>
    <cellStyle name="Moneda 13 4 2" xfId="2508" xr:uid="{DBA230A8-5C07-4B54-A761-237E726E94E9}"/>
    <cellStyle name="Moneda 13 5" xfId="1724" xr:uid="{B08B6B33-6D3F-4D81-BC5B-87B3AF9A1686}"/>
    <cellStyle name="Moneda 14" xfId="156" xr:uid="{2080283D-5C9F-4CE9-8545-D62200D3B4DB}"/>
    <cellStyle name="Moneda 14 2" xfId="356" xr:uid="{A1E9586B-DA2A-43DD-8698-4B8580BE3C70}"/>
    <cellStyle name="Moneda 14 2 2" xfId="749" xr:uid="{54717AD4-62A2-4E29-A10A-1236469B335C}"/>
    <cellStyle name="Moneda 14 2 2 2" xfId="1533" xr:uid="{29A501FC-7E08-45E1-AA08-E749E5A60FE5}"/>
    <cellStyle name="Moneda 14 2 2 2 2" xfId="3101" xr:uid="{2135C79B-D523-427B-82B3-58E9CEC06BA9}"/>
    <cellStyle name="Moneda 14 2 2 3" xfId="2317" xr:uid="{97980CF7-B8C4-4557-995A-7F4172B01515}"/>
    <cellStyle name="Moneda 14 2 3" xfId="1141" xr:uid="{2001F361-9318-412F-8665-E2FBC76A2B47}"/>
    <cellStyle name="Moneda 14 2 3 2" xfId="2709" xr:uid="{DF21E70F-97F5-43C5-949D-3F17940B8F60}"/>
    <cellStyle name="Moneda 14 2 4" xfId="1925" xr:uid="{122F1906-490D-413E-8363-67F5D6674331}"/>
    <cellStyle name="Moneda 14 3" xfId="553" xr:uid="{3B9769D9-89F7-463E-9DE3-719EB7156845}"/>
    <cellStyle name="Moneda 14 3 2" xfId="1337" xr:uid="{074CF792-2B86-4645-A985-D48A5EFD0582}"/>
    <cellStyle name="Moneda 14 3 2 2" xfId="2905" xr:uid="{A3262FF3-DDE1-41CA-9BB9-88D576B8D4BB}"/>
    <cellStyle name="Moneda 14 3 3" xfId="2121" xr:uid="{89730293-A182-4A2E-BDD9-A96322D7206C}"/>
    <cellStyle name="Moneda 14 4" xfId="945" xr:uid="{354EE9AE-79AA-42FB-8519-6C82DA00374A}"/>
    <cellStyle name="Moneda 14 4 2" xfId="2513" xr:uid="{25BD3402-9F2C-49FD-BAC2-DE806EF96603}"/>
    <cellStyle name="Moneda 14 5" xfId="1729" xr:uid="{260B3B95-56CE-46DB-976B-D0358A66822A}"/>
    <cellStyle name="Moneda 15" xfId="161" xr:uid="{0093B07C-FB3A-463C-864A-E7C6CF13FE73}"/>
    <cellStyle name="Moneda 15 2" xfId="361" xr:uid="{FEB8E045-1142-4940-941E-0011C479FE4F}"/>
    <cellStyle name="Moneda 15 2 2" xfId="754" xr:uid="{13E43965-D928-4973-9B49-18603A5B5EC0}"/>
    <cellStyle name="Moneda 15 2 2 2" xfId="1538" xr:uid="{0744EBE4-372F-43CD-A426-ED6A1BE68E73}"/>
    <cellStyle name="Moneda 15 2 2 2 2" xfId="3106" xr:uid="{66701CC6-D8B3-4DE9-8BB9-E3A60E20795D}"/>
    <cellStyle name="Moneda 15 2 2 3" xfId="2322" xr:uid="{D99723B3-6D9C-4573-901D-69D0522AD90F}"/>
    <cellStyle name="Moneda 15 2 3" xfId="1146" xr:uid="{25609D9D-FD7B-4486-BD0F-AC8F4F6FEC0B}"/>
    <cellStyle name="Moneda 15 2 3 2" xfId="2714" xr:uid="{16B67840-6755-4630-84F5-680862604E3C}"/>
    <cellStyle name="Moneda 15 2 4" xfId="1930" xr:uid="{67C22B6C-CB73-4813-BD89-BA0BD30F0A93}"/>
    <cellStyle name="Moneda 15 3" xfId="558" xr:uid="{351BE588-2118-4ED1-BE71-02B5573E9AE6}"/>
    <cellStyle name="Moneda 15 3 2" xfId="1342" xr:uid="{E85BDB9F-6990-4D03-A664-F9321A8C2B45}"/>
    <cellStyle name="Moneda 15 3 2 2" xfId="2910" xr:uid="{22FF7647-A76D-499F-ACE9-CB42A653AFE8}"/>
    <cellStyle name="Moneda 15 3 3" xfId="2126" xr:uid="{AC0352CE-C524-4CEA-A6CD-F4233449E376}"/>
    <cellStyle name="Moneda 15 4" xfId="950" xr:uid="{ED552188-151B-4F50-A256-D83769E37EF1}"/>
    <cellStyle name="Moneda 15 4 2" xfId="2518" xr:uid="{5162881C-B125-477C-853E-FC3D4DB7A6B3}"/>
    <cellStyle name="Moneda 15 5" xfId="1734" xr:uid="{00BD23B9-C1C5-472B-82DE-42B10C89EB47}"/>
    <cellStyle name="Moneda 16" xfId="166" xr:uid="{4B6E3A7A-D327-452D-8ABC-0D69057E44DE}"/>
    <cellStyle name="Moneda 16 2" xfId="366" xr:uid="{97733F30-EA1D-4202-8B04-A98E88F28928}"/>
    <cellStyle name="Moneda 16 2 2" xfId="759" xr:uid="{07776E8C-A21A-4220-A277-395C70CA22B3}"/>
    <cellStyle name="Moneda 16 2 2 2" xfId="1543" xr:uid="{A653736F-4A12-4DE5-8ED2-A64DDD89F8A4}"/>
    <cellStyle name="Moneda 16 2 2 2 2" xfId="3111" xr:uid="{A83D8999-5A60-4B76-82F7-E61EDDCF7B20}"/>
    <cellStyle name="Moneda 16 2 2 3" xfId="2327" xr:uid="{1066DDC4-CA6D-4CA2-A20B-B265861B0A10}"/>
    <cellStyle name="Moneda 16 2 3" xfId="1151" xr:uid="{AAF200B3-22F5-4C61-AD74-267CFE7E0FE5}"/>
    <cellStyle name="Moneda 16 2 3 2" xfId="2719" xr:uid="{C9DC9463-B488-43EF-B5E2-59BBFC27670D}"/>
    <cellStyle name="Moneda 16 2 4" xfId="1935" xr:uid="{718A86A4-2086-4418-B08B-2D23AE49AF32}"/>
    <cellStyle name="Moneda 16 3" xfId="563" xr:uid="{D7468D44-D47A-448F-8DCD-16D29C9267A5}"/>
    <cellStyle name="Moneda 16 3 2" xfId="1347" xr:uid="{7E000C21-261D-49F2-B535-CA5C479C28B4}"/>
    <cellStyle name="Moneda 16 3 2 2" xfId="2915" xr:uid="{FCCF5074-AC04-42E9-A711-93B66B7569A1}"/>
    <cellStyle name="Moneda 16 3 3" xfId="2131" xr:uid="{12B1D032-1BD4-455F-9B60-C9DD7A585524}"/>
    <cellStyle name="Moneda 16 4" xfId="955" xr:uid="{3D49456C-D000-42EC-A7C1-1A7205B301D5}"/>
    <cellStyle name="Moneda 16 4 2" xfId="2523" xr:uid="{E423E741-D560-4C81-B197-D1801B1D7FB7}"/>
    <cellStyle name="Moneda 16 5" xfId="1739" xr:uid="{E8E5D7F1-722B-412A-929E-BD7CD9DCCA37}"/>
    <cellStyle name="Moneda 17" xfId="176" xr:uid="{C7C48DB3-0CE8-4065-9934-8DB1BED755A6}"/>
    <cellStyle name="Moneda 17 2" xfId="376" xr:uid="{F09E5F4D-36AF-4CB1-84D2-31D537AE412A}"/>
    <cellStyle name="Moneda 17 2 2" xfId="769" xr:uid="{7674A9F0-0BC0-4C53-86BE-3D5D71515C6C}"/>
    <cellStyle name="Moneda 17 2 2 2" xfId="1553" xr:uid="{AFC91141-24A4-4A30-8F77-8939B37308FD}"/>
    <cellStyle name="Moneda 17 2 2 2 2" xfId="3121" xr:uid="{F3A60928-4943-4EBC-B27A-7A19545D04A2}"/>
    <cellStyle name="Moneda 17 2 2 3" xfId="2337" xr:uid="{A3CFA440-21BA-4F95-8BB4-D805FE37C8C8}"/>
    <cellStyle name="Moneda 17 2 3" xfId="1161" xr:uid="{E397D56B-50CE-4051-A56C-D653461D2ECE}"/>
    <cellStyle name="Moneda 17 2 3 2" xfId="2729" xr:uid="{F5AD6B4F-62C5-417C-8917-BB39CC2CFA68}"/>
    <cellStyle name="Moneda 17 2 4" xfId="1945" xr:uid="{56CFAD7E-6DCA-425E-920D-64C57FBA10E0}"/>
    <cellStyle name="Moneda 17 3" xfId="573" xr:uid="{17C4BA71-BCE8-4A63-B7F2-C45116A289B7}"/>
    <cellStyle name="Moneda 17 3 2" xfId="1357" xr:uid="{6B8308E9-124E-4547-A052-1B39F1CDFED8}"/>
    <cellStyle name="Moneda 17 3 2 2" xfId="2925" xr:uid="{4FF6AA6B-58AE-4F02-9740-426FE1913FDB}"/>
    <cellStyle name="Moneda 17 3 3" xfId="2141" xr:uid="{1FD12CEC-827F-47ED-87E4-1D6D9F9E636D}"/>
    <cellStyle name="Moneda 17 4" xfId="965" xr:uid="{1D7F25FD-01C4-4227-9124-49F193D472D2}"/>
    <cellStyle name="Moneda 17 4 2" xfId="2533" xr:uid="{E08141CE-A738-4750-8C8E-74919DE508B8}"/>
    <cellStyle name="Moneda 17 5" xfId="1749" xr:uid="{CF5CE6C1-01AC-408C-ADAD-A54AB39030E5}"/>
    <cellStyle name="Moneda 18" xfId="186" xr:uid="{CDF07227-D3A6-4FA0-A4EB-A52578A8BA12}"/>
    <cellStyle name="Moneda 18 2" xfId="386" xr:uid="{32A96EC5-22A2-4C34-8C95-214E639D34A5}"/>
    <cellStyle name="Moneda 18 2 2" xfId="779" xr:uid="{533CA0AE-A44E-4DBF-954D-B481C5E08949}"/>
    <cellStyle name="Moneda 18 2 2 2" xfId="1563" xr:uid="{EAE8C3E2-F612-4425-BA9A-4BBA14F56420}"/>
    <cellStyle name="Moneda 18 2 2 2 2" xfId="3131" xr:uid="{DD2680B4-DF30-45E9-92E1-8FC517FEE175}"/>
    <cellStyle name="Moneda 18 2 2 3" xfId="2347" xr:uid="{7FE57FD2-474F-4D3C-AB9D-2216EABDB541}"/>
    <cellStyle name="Moneda 18 2 3" xfId="1171" xr:uid="{7332B111-D2A7-4FB9-9E24-03A2EC592120}"/>
    <cellStyle name="Moneda 18 2 3 2" xfId="2739" xr:uid="{971012CA-97ED-46A9-BDD0-481BD403231D}"/>
    <cellStyle name="Moneda 18 2 4" xfId="1955" xr:uid="{646E8EAB-F688-47D8-8652-BB7A4D0278D4}"/>
    <cellStyle name="Moneda 18 3" xfId="583" xr:uid="{792A1752-4D22-4810-84EF-5DF597FBD45C}"/>
    <cellStyle name="Moneda 18 3 2" xfId="1367" xr:uid="{A96B98D4-296A-42B3-9550-14EA2D423B7F}"/>
    <cellStyle name="Moneda 18 3 2 2" xfId="2935" xr:uid="{6BA4EFA7-4791-4E2B-8EBC-D5158C4CA0AB}"/>
    <cellStyle name="Moneda 18 3 3" xfId="2151" xr:uid="{DB0AB32A-27F2-43DF-A399-C96EE449190D}"/>
    <cellStyle name="Moneda 18 4" xfId="975" xr:uid="{A5D54133-558A-4F10-9599-299A7FA7B44E}"/>
    <cellStyle name="Moneda 18 4 2" xfId="2543" xr:uid="{B4EE171F-15B8-450B-84C6-6EF5F225B0BB}"/>
    <cellStyle name="Moneda 18 5" xfId="1759" xr:uid="{8E955ACE-A2EC-488A-BE28-4F61CDAE4F3B}"/>
    <cellStyle name="Moneda 19" xfId="190" xr:uid="{DF5A558B-F8AF-44AC-ACF1-43F65009B4BB}"/>
    <cellStyle name="Moneda 19 2" xfId="390" xr:uid="{4F03CCF4-2CA0-4290-BBBD-082210184C63}"/>
    <cellStyle name="Moneda 19 2 2" xfId="783" xr:uid="{679DE9E2-90A0-405D-8D56-6D65ABB9D323}"/>
    <cellStyle name="Moneda 19 2 2 2" xfId="1567" xr:uid="{A41E8757-8CBF-4856-82FB-E86A1DEDADF3}"/>
    <cellStyle name="Moneda 19 2 2 2 2" xfId="3135" xr:uid="{B897B0A4-3FA7-4B7F-BA63-BD651942FDC5}"/>
    <cellStyle name="Moneda 19 2 2 3" xfId="2351" xr:uid="{6DD8148C-11B7-4D52-994A-7D47CDE6D27D}"/>
    <cellStyle name="Moneda 19 2 3" xfId="1175" xr:uid="{B001FD7D-B362-4B5E-BCCD-E70C664FDF33}"/>
    <cellStyle name="Moneda 19 2 3 2" xfId="2743" xr:uid="{91E16D95-283D-4A35-B183-271000590C86}"/>
    <cellStyle name="Moneda 19 2 4" xfId="1959" xr:uid="{A536ACCF-71E5-48F5-A416-8DC8FF2CC97D}"/>
    <cellStyle name="Moneda 19 3" xfId="587" xr:uid="{1C95155D-1E1A-4052-9789-70541C732CE9}"/>
    <cellStyle name="Moneda 19 3 2" xfId="1371" xr:uid="{950E7A7E-AAC4-4982-8FE8-31405EAF8E43}"/>
    <cellStyle name="Moneda 19 3 2 2" xfId="2939" xr:uid="{B67417E1-C475-4152-9110-15CE8DDD3633}"/>
    <cellStyle name="Moneda 19 3 3" xfId="2155" xr:uid="{740DB833-2E43-491F-8928-E538B69A4423}"/>
    <cellStyle name="Moneda 19 4" xfId="979" xr:uid="{A41B50D2-FFA5-428A-860B-4B3CE779A076}"/>
    <cellStyle name="Moneda 19 4 2" xfId="2547" xr:uid="{1637682A-444E-4553-9395-D93667A5D7CA}"/>
    <cellStyle name="Moneda 19 5" xfId="1763" xr:uid="{E7D1C71E-DC3E-4250-9A44-A46D8B7ED828}"/>
    <cellStyle name="Moneda 2" xfId="50" xr:uid="{DD44B1C3-EDD0-4D84-B6E2-AA209240B755}"/>
    <cellStyle name="Moneda 2 10" xfId="89" xr:uid="{44A52F3E-2782-4A07-AB53-C15D42AC0AE9}"/>
    <cellStyle name="Moneda 2 10 2" xfId="339" xr:uid="{31986AF7-968D-4DB3-9CF1-89BFD96DDB03}"/>
    <cellStyle name="Moneda 2 10 2 2" xfId="732" xr:uid="{C3AD335B-6E17-4796-918A-8E6EB2380FD8}"/>
    <cellStyle name="Moneda 2 10 2 2 2" xfId="1516" xr:uid="{82AC9505-9BC1-4A5F-B6C5-49EB8D3F3431}"/>
    <cellStyle name="Moneda 2 10 2 2 2 2" xfId="3084" xr:uid="{B425C09C-DBD3-4D98-AEF0-4712D885D80F}"/>
    <cellStyle name="Moneda 2 10 2 2 3" xfId="2300" xr:uid="{21FE7D17-B380-46E5-A8B0-0304F72CF819}"/>
    <cellStyle name="Moneda 2 10 2 3" xfId="1124" xr:uid="{CFEC6FF7-AD07-4BE2-B059-F37C90384C2F}"/>
    <cellStyle name="Moneda 2 10 2 3 2" xfId="2692" xr:uid="{2C4FFB0E-C45B-4E8A-B191-8FD4BE4B570D}"/>
    <cellStyle name="Moneda 2 10 2 4" xfId="1908" xr:uid="{ECE7AFD4-8B41-4DB8-86A6-01EBE6AFC2CF}"/>
    <cellStyle name="Moneda 2 10 3" xfId="536" xr:uid="{A08D249A-41A6-45E6-B1A7-E160C709C406}"/>
    <cellStyle name="Moneda 2 10 3 2" xfId="1320" xr:uid="{98A42237-1E26-4977-AB65-0381B4AB3D37}"/>
    <cellStyle name="Moneda 2 10 3 2 2" xfId="2888" xr:uid="{6E5FA5B6-C395-4EE8-8F65-30A2F3B1F4CD}"/>
    <cellStyle name="Moneda 2 10 3 3" xfId="2104" xr:uid="{1C40A14A-C3A4-4E86-A8CE-70BB3166B054}"/>
    <cellStyle name="Moneda 2 10 4" xfId="928" xr:uid="{EB4887EC-9E7E-41FF-99EB-97CFD10B49E8}"/>
    <cellStyle name="Moneda 2 10 4 2" xfId="2496" xr:uid="{81FAEFF0-432E-4533-B429-87512E98C378}"/>
    <cellStyle name="Moneda 2 10 5" xfId="1712" xr:uid="{C41D996B-DC5D-45E6-A3B8-846B6BA1029B}"/>
    <cellStyle name="Moneda 2 11" xfId="94" xr:uid="{41F1B54D-9E37-41E0-9947-AD8A1DCEFF69}"/>
    <cellStyle name="Moneda 2 11 2" xfId="344" xr:uid="{7794A980-BDD0-4EAA-B0C1-2E872839F206}"/>
    <cellStyle name="Moneda 2 11 2 2" xfId="737" xr:uid="{654F36DC-D75A-42FE-A88F-94142884ED10}"/>
    <cellStyle name="Moneda 2 11 2 2 2" xfId="1521" xr:uid="{6B5BE80F-954E-4DC2-BB17-450679B47A25}"/>
    <cellStyle name="Moneda 2 11 2 2 2 2" xfId="3089" xr:uid="{8299B87A-93E0-4546-81F5-002AA0515DBD}"/>
    <cellStyle name="Moneda 2 11 2 2 3" xfId="2305" xr:uid="{920541B1-E1DD-4474-AD4D-7542A0C7E377}"/>
    <cellStyle name="Moneda 2 11 2 3" xfId="1129" xr:uid="{5F034BE6-D62A-4923-899F-A261748AD4F7}"/>
    <cellStyle name="Moneda 2 11 2 3 2" xfId="2697" xr:uid="{B2FDCD87-E975-4EEA-AC6A-21F56B57250F}"/>
    <cellStyle name="Moneda 2 11 2 4" xfId="1913" xr:uid="{20A7CC5A-ACB5-462D-890B-0A342A2B2075}"/>
    <cellStyle name="Moneda 2 11 3" xfId="541" xr:uid="{2120ADC5-077B-458E-A1E6-3D74DB37C5BB}"/>
    <cellStyle name="Moneda 2 11 3 2" xfId="1325" xr:uid="{0206C1C8-C1CA-48D8-AEDD-50BEC21FB218}"/>
    <cellStyle name="Moneda 2 11 3 2 2" xfId="2893" xr:uid="{7E29B417-7B3D-4317-9488-759F8B3A415B}"/>
    <cellStyle name="Moneda 2 11 3 3" xfId="2109" xr:uid="{1838D381-3E48-4CAB-929A-784B2C22F5A1}"/>
    <cellStyle name="Moneda 2 11 4" xfId="933" xr:uid="{00C11997-E74E-4685-94B6-EFCAE346CF3C}"/>
    <cellStyle name="Moneda 2 11 4 2" xfId="2501" xr:uid="{7F162BAB-858A-4BCB-AFCA-D488A1DF9A99}"/>
    <cellStyle name="Moneda 2 11 5" xfId="1717" xr:uid="{A4B9448A-6B0B-4B00-830D-FE82EFAF5539}"/>
    <cellStyle name="Moneda 2 12" xfId="134" xr:uid="{F874E724-F05F-4CBF-AC34-0DD378208E4C}"/>
    <cellStyle name="Moneda 2 12 2" xfId="352" xr:uid="{3E12E9D3-2C84-4D82-9110-6BAC55A16AD6}"/>
    <cellStyle name="Moneda 2 12 2 2" xfId="745" xr:uid="{BF759C64-2000-4C8B-B10F-6CD8C3681BAC}"/>
    <cellStyle name="Moneda 2 12 2 2 2" xfId="1529" xr:uid="{31BE7747-1064-416A-B5C1-D25F8ED53605}"/>
    <cellStyle name="Moneda 2 12 2 2 2 2" xfId="3097" xr:uid="{2F640D89-7305-42CC-AA36-672A84987AF2}"/>
    <cellStyle name="Moneda 2 12 2 2 3" xfId="2313" xr:uid="{2B325D36-537F-40D9-BC03-2847AE1CFA66}"/>
    <cellStyle name="Moneda 2 12 2 3" xfId="1137" xr:uid="{5A381361-1E7A-4678-AC01-BA4D12E718A8}"/>
    <cellStyle name="Moneda 2 12 2 3 2" xfId="2705" xr:uid="{F10AC00A-D97A-4094-97DF-FE98959CBE41}"/>
    <cellStyle name="Moneda 2 12 2 4" xfId="1921" xr:uid="{52FCAB26-9857-48B5-B295-53EBF0DC0919}"/>
    <cellStyle name="Moneda 2 12 3" xfId="549" xr:uid="{E0A3F4E3-38B2-4FA1-ACBD-970EBCE1F9A1}"/>
    <cellStyle name="Moneda 2 12 3 2" xfId="1333" xr:uid="{20925926-63AA-48A4-8BDA-EFA0085CFDC3}"/>
    <cellStyle name="Moneda 2 12 3 2 2" xfId="2901" xr:uid="{E3446640-086D-4058-B6B5-A29519E297DC}"/>
    <cellStyle name="Moneda 2 12 3 3" xfId="2117" xr:uid="{AB14450F-31B9-4420-98C8-2493671984A1}"/>
    <cellStyle name="Moneda 2 12 4" xfId="941" xr:uid="{CA42CBDD-9D20-4B3F-991B-A867026FCF34}"/>
    <cellStyle name="Moneda 2 12 4 2" xfId="2509" xr:uid="{11AE1DE0-168F-4BAD-8888-657C16358879}"/>
    <cellStyle name="Moneda 2 12 5" xfId="1725" xr:uid="{351AA887-5032-4CE2-A924-693306EBCA58}"/>
    <cellStyle name="Moneda 2 13" xfId="158" xr:uid="{8E42840F-52A6-43F5-853F-F63113DC421C}"/>
    <cellStyle name="Moneda 2 13 2" xfId="358" xr:uid="{2FA7C268-93AD-43FC-A6A9-167CACA966E7}"/>
    <cellStyle name="Moneda 2 13 2 2" xfId="751" xr:uid="{BA114D0F-C022-452D-A412-1FCDA7E6213D}"/>
    <cellStyle name="Moneda 2 13 2 2 2" xfId="1535" xr:uid="{DF661EF1-8840-4139-BC5A-797EC56F6A07}"/>
    <cellStyle name="Moneda 2 13 2 2 2 2" xfId="3103" xr:uid="{512BA994-8763-4494-BA4B-B8F0359A2479}"/>
    <cellStyle name="Moneda 2 13 2 2 3" xfId="2319" xr:uid="{781CA918-8F5D-4971-A25C-8409B9652531}"/>
    <cellStyle name="Moneda 2 13 2 3" xfId="1143" xr:uid="{AD3CFD12-EE6F-43E6-B9B4-0EB4E3DAADF3}"/>
    <cellStyle name="Moneda 2 13 2 3 2" xfId="2711" xr:uid="{2A74EC7F-23AA-4B8F-A454-490B2A5B6843}"/>
    <cellStyle name="Moneda 2 13 2 4" xfId="1927" xr:uid="{7664564D-B890-4B39-B8E3-E653398A8EA6}"/>
    <cellStyle name="Moneda 2 13 3" xfId="555" xr:uid="{E950B1F5-272A-49C9-A8AC-EB2E5AEEC92F}"/>
    <cellStyle name="Moneda 2 13 3 2" xfId="1339" xr:uid="{F461C33F-6766-4503-A4F6-30E9965F2150}"/>
    <cellStyle name="Moneda 2 13 3 2 2" xfId="2907" xr:uid="{01734B8E-A2D0-4F6E-957E-8D8F6AC14403}"/>
    <cellStyle name="Moneda 2 13 3 3" xfId="2123" xr:uid="{D14A291D-5BFF-48B4-AFA9-7403B58E4690}"/>
    <cellStyle name="Moneda 2 13 4" xfId="947" xr:uid="{F643D345-BE39-4BE7-BA66-E5386768947A}"/>
    <cellStyle name="Moneda 2 13 4 2" xfId="2515" xr:uid="{C9E73C01-DCDB-4DD5-99A2-6D61085279C8}"/>
    <cellStyle name="Moneda 2 13 5" xfId="1731" xr:uid="{7E49564C-E1BC-4B32-AEA0-C5713A85D30A}"/>
    <cellStyle name="Moneda 2 14" xfId="164" xr:uid="{3C486575-C318-42C2-9869-5D7022B08BF2}"/>
    <cellStyle name="Moneda 2 14 2" xfId="364" xr:uid="{A8ADEE0F-DBE0-4C32-94CF-9A788C20BAD5}"/>
    <cellStyle name="Moneda 2 14 2 2" xfId="757" xr:uid="{A7C598ED-17DC-4DB7-98AF-5D1A60722B28}"/>
    <cellStyle name="Moneda 2 14 2 2 2" xfId="1541" xr:uid="{3CBE10C0-23D4-4D47-A1D6-C599E2C1C23F}"/>
    <cellStyle name="Moneda 2 14 2 2 2 2" xfId="3109" xr:uid="{6E577A18-B60A-4437-8E44-3764783A120D}"/>
    <cellStyle name="Moneda 2 14 2 2 3" xfId="2325" xr:uid="{85E8A313-6524-4873-B54E-8F8BDB4C6F92}"/>
    <cellStyle name="Moneda 2 14 2 3" xfId="1149" xr:uid="{E53E80CD-5861-4578-AE60-62B4BE1085C3}"/>
    <cellStyle name="Moneda 2 14 2 3 2" xfId="2717" xr:uid="{6DACA51B-3A3A-47CB-B70D-3449871C7317}"/>
    <cellStyle name="Moneda 2 14 2 4" xfId="1933" xr:uid="{582E1AB8-EC2D-4F8D-B96A-7076C7FFDB07}"/>
    <cellStyle name="Moneda 2 14 3" xfId="561" xr:uid="{C414F3B8-0EA2-4A9D-9D39-3AF130D67C58}"/>
    <cellStyle name="Moneda 2 14 3 2" xfId="1345" xr:uid="{F3599F7E-DC45-4C2C-AFEE-9173F4B28285}"/>
    <cellStyle name="Moneda 2 14 3 2 2" xfId="2913" xr:uid="{A1A63056-CB21-4ACC-BFD6-72300930BFD2}"/>
    <cellStyle name="Moneda 2 14 3 3" xfId="2129" xr:uid="{C7CE7D96-7AFB-4EE3-8F4E-2A23F9E68359}"/>
    <cellStyle name="Moneda 2 14 4" xfId="953" xr:uid="{151FB7F4-18FC-45F0-BB2D-2DEFE6C9517B}"/>
    <cellStyle name="Moneda 2 14 4 2" xfId="2521" xr:uid="{8DAA962E-E240-4CDD-8E7B-CC5EC9A1375B}"/>
    <cellStyle name="Moneda 2 14 5" xfId="1737" xr:uid="{74D0AAB7-87BE-4BA1-8297-D3FE13CE5F3B}"/>
    <cellStyle name="Moneda 2 15" xfId="168" xr:uid="{1BA490B6-0681-44FB-AFFB-13B74DB7C6BF}"/>
    <cellStyle name="Moneda 2 15 2" xfId="368" xr:uid="{625B08B8-3FCC-496B-A14D-BA44503A23D9}"/>
    <cellStyle name="Moneda 2 15 2 2" xfId="761" xr:uid="{C79F64C6-D588-4577-A27A-415D7C2062AD}"/>
    <cellStyle name="Moneda 2 15 2 2 2" xfId="1545" xr:uid="{CD05A33D-3557-4947-868B-EBF20380E945}"/>
    <cellStyle name="Moneda 2 15 2 2 2 2" xfId="3113" xr:uid="{21C3D891-756D-4EE9-BBC3-EA50023530F1}"/>
    <cellStyle name="Moneda 2 15 2 2 3" xfId="2329" xr:uid="{15897ABC-ED57-42F7-94D9-DEED5F4928DC}"/>
    <cellStyle name="Moneda 2 15 2 3" xfId="1153" xr:uid="{20847B28-C358-40AA-9D3C-DD01AF4B9D36}"/>
    <cellStyle name="Moneda 2 15 2 3 2" xfId="2721" xr:uid="{BE559880-626E-4D32-933A-AFEEF2F819CB}"/>
    <cellStyle name="Moneda 2 15 2 4" xfId="1937" xr:uid="{F5753326-78A8-4D90-A90E-5F74DE984D87}"/>
    <cellStyle name="Moneda 2 15 3" xfId="565" xr:uid="{E29FC6BA-4DD9-44A0-A637-A12F57B7924B}"/>
    <cellStyle name="Moneda 2 15 3 2" xfId="1349" xr:uid="{1FC36311-EE5F-40FE-8285-D575B470ECFC}"/>
    <cellStyle name="Moneda 2 15 3 2 2" xfId="2917" xr:uid="{AF61C348-9CA7-4466-BE5D-7C197DF1FE92}"/>
    <cellStyle name="Moneda 2 15 3 3" xfId="2133" xr:uid="{E0270160-3DC8-439D-80A5-25AF873753EF}"/>
    <cellStyle name="Moneda 2 15 4" xfId="957" xr:uid="{5C730200-9578-45A6-8083-B2A419244F4F}"/>
    <cellStyle name="Moneda 2 15 4 2" xfId="2525" xr:uid="{B79B08BA-9B33-4298-BAFC-8F719142D335}"/>
    <cellStyle name="Moneda 2 15 5" xfId="1741" xr:uid="{DF1F22F9-81E1-49A1-852C-A95D2BC902AA}"/>
    <cellStyle name="Moneda 2 16" xfId="178" xr:uid="{AC5229DE-9D1A-4A93-B1E8-8D4933C1CA81}"/>
    <cellStyle name="Moneda 2 16 2" xfId="378" xr:uid="{20EB70BE-329A-4F78-ACF4-03CA7E959D15}"/>
    <cellStyle name="Moneda 2 16 2 2" xfId="771" xr:uid="{B2AB6270-6D53-4D6A-9354-0DA6B7DC69C0}"/>
    <cellStyle name="Moneda 2 16 2 2 2" xfId="1555" xr:uid="{155532EE-D683-4E6D-9FCF-84330A40D6F1}"/>
    <cellStyle name="Moneda 2 16 2 2 2 2" xfId="3123" xr:uid="{6C4D5D22-522E-4517-AB4C-3B85288C4FF5}"/>
    <cellStyle name="Moneda 2 16 2 2 3" xfId="2339" xr:uid="{C7F7D32F-BE8C-4508-AE74-860946C65656}"/>
    <cellStyle name="Moneda 2 16 2 3" xfId="1163" xr:uid="{17256C8B-BFED-4A4D-A777-7E764B182BD2}"/>
    <cellStyle name="Moneda 2 16 2 3 2" xfId="2731" xr:uid="{7786E010-6669-448D-92DF-C0855A011E57}"/>
    <cellStyle name="Moneda 2 16 2 4" xfId="1947" xr:uid="{454B89AE-0CCD-4CE9-B51E-AA6CABF49C54}"/>
    <cellStyle name="Moneda 2 16 3" xfId="575" xr:uid="{04CAEA6D-122E-415F-8A50-43E698979683}"/>
    <cellStyle name="Moneda 2 16 3 2" xfId="1359" xr:uid="{D5F19C5E-2E2A-41E9-B865-8F077143E2EE}"/>
    <cellStyle name="Moneda 2 16 3 2 2" xfId="2927" xr:uid="{DB69B2F8-5C37-471C-8911-D20CE6A104FE}"/>
    <cellStyle name="Moneda 2 16 3 3" xfId="2143" xr:uid="{5D46069A-A7AA-4F23-9FF4-88034A386E0A}"/>
    <cellStyle name="Moneda 2 16 4" xfId="967" xr:uid="{BB157931-7D46-4F78-AE3E-724963610211}"/>
    <cellStyle name="Moneda 2 16 4 2" xfId="2535" xr:uid="{12BD795F-0F4E-4F62-9859-4C77B3F0B1E7}"/>
    <cellStyle name="Moneda 2 16 5" xfId="1751" xr:uid="{F2729421-E529-487F-AE0F-7564FD444627}"/>
    <cellStyle name="Moneda 2 17" xfId="188" xr:uid="{398AD93C-EF6B-40D6-A93F-D18B27A7A059}"/>
    <cellStyle name="Moneda 2 17 2" xfId="388" xr:uid="{10B53046-209D-4591-98EB-44F5F5A7568C}"/>
    <cellStyle name="Moneda 2 17 2 2" xfId="781" xr:uid="{890739BF-BEB3-41DA-BF82-85D837E00C14}"/>
    <cellStyle name="Moneda 2 17 2 2 2" xfId="1565" xr:uid="{575DC6F8-0F65-42AA-9529-9FF2A5FBAB81}"/>
    <cellStyle name="Moneda 2 17 2 2 2 2" xfId="3133" xr:uid="{A1B34736-6564-4F55-A36C-D7A31042A205}"/>
    <cellStyle name="Moneda 2 17 2 2 3" xfId="2349" xr:uid="{10CCCBCA-14BE-4EDF-A5D7-56DA9B68D9A0}"/>
    <cellStyle name="Moneda 2 17 2 3" xfId="1173" xr:uid="{DEA3929E-F193-4563-A84C-7797BD522690}"/>
    <cellStyle name="Moneda 2 17 2 3 2" xfId="2741" xr:uid="{4F14641B-4C08-414B-AADA-C5DD3E1F626C}"/>
    <cellStyle name="Moneda 2 17 2 4" xfId="1957" xr:uid="{548AA8B4-0903-406D-BBCE-17BBD3FF208A}"/>
    <cellStyle name="Moneda 2 17 3" xfId="585" xr:uid="{93B49CA6-3304-4244-9259-EC151C66C1A4}"/>
    <cellStyle name="Moneda 2 17 3 2" xfId="1369" xr:uid="{16B9C73D-AE64-4D3D-A809-0FDC19531C36}"/>
    <cellStyle name="Moneda 2 17 3 2 2" xfId="2937" xr:uid="{F1604DF3-EC21-4F27-8459-B8D2CAD67D6B}"/>
    <cellStyle name="Moneda 2 17 3 3" xfId="2153" xr:uid="{16232408-1F3A-4CBD-81D4-28D392AAA180}"/>
    <cellStyle name="Moneda 2 17 4" xfId="977" xr:uid="{48866DCD-545F-488B-9499-0104DE0F28A7}"/>
    <cellStyle name="Moneda 2 17 4 2" xfId="2545" xr:uid="{0069BC90-2E20-4E1F-B283-554EEC54D59E}"/>
    <cellStyle name="Moneda 2 17 5" xfId="1761" xr:uid="{6FA1C074-8101-49D4-864F-8527FABB100C}"/>
    <cellStyle name="Moneda 2 18" xfId="192" xr:uid="{BCC2DA5D-DE56-49BC-A4F5-1E258B560084}"/>
    <cellStyle name="Moneda 2 18 2" xfId="392" xr:uid="{3A8AA1FF-D227-45BC-A9B0-1F81DE102478}"/>
    <cellStyle name="Moneda 2 18 2 2" xfId="785" xr:uid="{AF62F144-FA32-44EA-870F-65A76E510D63}"/>
    <cellStyle name="Moneda 2 18 2 2 2" xfId="1569" xr:uid="{16C3E87B-132D-4E80-8BB2-AB5C51E1DD17}"/>
    <cellStyle name="Moneda 2 18 2 2 2 2" xfId="3137" xr:uid="{D49BA514-7524-4DB6-A006-713FA7175185}"/>
    <cellStyle name="Moneda 2 18 2 2 3" xfId="2353" xr:uid="{7BA05DE7-B428-4932-8801-F5B46BDDB70C}"/>
    <cellStyle name="Moneda 2 18 2 3" xfId="1177" xr:uid="{5450CC08-B982-471B-82F9-105C58E2F5B4}"/>
    <cellStyle name="Moneda 2 18 2 3 2" xfId="2745" xr:uid="{EFED0AE0-3499-47AC-ADF7-648465DD47F2}"/>
    <cellStyle name="Moneda 2 18 2 4" xfId="1961" xr:uid="{DA78CC3A-7622-4937-A630-E8CDD82CB9FF}"/>
    <cellStyle name="Moneda 2 18 3" xfId="589" xr:uid="{54257FCF-9152-4C64-9430-DD9166F5D5F0}"/>
    <cellStyle name="Moneda 2 18 3 2" xfId="1373" xr:uid="{D0029ED6-F9C4-41D1-9EF6-E0CE529AB274}"/>
    <cellStyle name="Moneda 2 18 3 2 2" xfId="2941" xr:uid="{DC14E5B5-F818-464F-90E2-EDE34B7B6215}"/>
    <cellStyle name="Moneda 2 18 3 3" xfId="2157" xr:uid="{19CD481F-FF92-4892-A3A2-CAEA275997D1}"/>
    <cellStyle name="Moneda 2 18 4" xfId="981" xr:uid="{813931D1-7A7C-4855-A2A2-A2E75A61D5F7}"/>
    <cellStyle name="Moneda 2 18 4 2" xfId="2549" xr:uid="{96BE3090-02D3-4442-8EBF-257B51FFECE3}"/>
    <cellStyle name="Moneda 2 18 5" xfId="1765" xr:uid="{EC4186F1-627B-45C0-9DBE-1208F109FED7}"/>
    <cellStyle name="Moneda 2 19" xfId="202" xr:uid="{2AD9293B-EAED-40D1-B940-7E184DEB70F6}"/>
    <cellStyle name="Moneda 2 19 2" xfId="402" xr:uid="{01E9C27F-0E39-4F18-AF66-DF3C31DC2062}"/>
    <cellStyle name="Moneda 2 19 2 2" xfId="795" xr:uid="{5921B3F7-33A7-4CDE-85BC-203732E5141D}"/>
    <cellStyle name="Moneda 2 19 2 2 2" xfId="1579" xr:uid="{0E74C94E-F5BB-4C50-B797-690720B959BE}"/>
    <cellStyle name="Moneda 2 19 2 2 2 2" xfId="3147" xr:uid="{8B8786F0-CEBD-444A-82A6-1C84668B9D2E}"/>
    <cellStyle name="Moneda 2 19 2 2 3" xfId="2363" xr:uid="{83D1F05B-51B5-47B8-89E7-D03E910B7AD6}"/>
    <cellStyle name="Moneda 2 19 2 3" xfId="1187" xr:uid="{AEA112D8-D790-46C2-9713-C69AD6F9E2D1}"/>
    <cellStyle name="Moneda 2 19 2 3 2" xfId="2755" xr:uid="{508B67BD-D9F1-4D68-B6D4-51A2A70B331D}"/>
    <cellStyle name="Moneda 2 19 2 4" xfId="1971" xr:uid="{5951DE43-C3E1-4659-BA1C-3EB15FFD457E}"/>
    <cellStyle name="Moneda 2 19 3" xfId="599" xr:uid="{B0F73E49-3BEF-454B-877A-81DCB95B3D75}"/>
    <cellStyle name="Moneda 2 19 3 2" xfId="1383" xr:uid="{49105FB3-87A7-4899-9B25-2031ADA6E8D6}"/>
    <cellStyle name="Moneda 2 19 3 2 2" xfId="2951" xr:uid="{B5A65C6E-5818-4170-85FE-6CCBACB658DF}"/>
    <cellStyle name="Moneda 2 19 3 3" xfId="2167" xr:uid="{26F0F967-EDF0-414A-AD7D-B995239591DD}"/>
    <cellStyle name="Moneda 2 19 4" xfId="991" xr:uid="{1B19FB05-CC7B-44DB-9CD7-76013F4A9236}"/>
    <cellStyle name="Moneda 2 19 4 2" xfId="2559" xr:uid="{A69EC7DE-5F45-4F90-AFDC-16533306BAEA}"/>
    <cellStyle name="Moneda 2 19 5" xfId="1775" xr:uid="{4600043B-8E34-4020-A8AE-BD820D44FA9B}"/>
    <cellStyle name="Moneda 2 2" xfId="46" xr:uid="{9041BD19-0FE4-44D0-A0CA-8CE47BB54476}"/>
    <cellStyle name="Moneda 2 2 10" xfId="88" xr:uid="{BCA0F746-99C1-44CB-98D9-B8C6E3ED8746}"/>
    <cellStyle name="Moneda 2 2 10 2" xfId="338" xr:uid="{2B461E06-7CD1-41EB-90E5-411B33955903}"/>
    <cellStyle name="Moneda 2 2 10 2 2" xfId="731" xr:uid="{EA533CA0-AFE7-4C79-AE9A-07C08A82B2E1}"/>
    <cellStyle name="Moneda 2 2 10 2 2 2" xfId="1515" xr:uid="{46B0C00A-54C0-4A12-8A8F-A5F8FD589B73}"/>
    <cellStyle name="Moneda 2 2 10 2 2 2 2" xfId="3083" xr:uid="{7512ECC2-6BE8-43B1-ACE0-ECA7AEED8E42}"/>
    <cellStyle name="Moneda 2 2 10 2 2 3" xfId="2299" xr:uid="{69773082-0E92-4C57-A309-2734C44AFD84}"/>
    <cellStyle name="Moneda 2 2 10 2 3" xfId="1123" xr:uid="{11D987B2-9429-4FFA-80FA-0041F7EE4C0C}"/>
    <cellStyle name="Moneda 2 2 10 2 3 2" xfId="2691" xr:uid="{57F786EE-09D7-4821-8D3B-DBAE830B2417}"/>
    <cellStyle name="Moneda 2 2 10 2 4" xfId="1907" xr:uid="{9521BB8D-BC90-4082-A9C0-8A099663B19E}"/>
    <cellStyle name="Moneda 2 2 10 3" xfId="535" xr:uid="{14677C08-A5A6-40D2-85C9-F807ECA7257D}"/>
    <cellStyle name="Moneda 2 2 10 3 2" xfId="1319" xr:uid="{75D47FFA-66FE-41FF-864B-D441736FB7FF}"/>
    <cellStyle name="Moneda 2 2 10 3 2 2" xfId="2887" xr:uid="{E1DD3FF8-DF5D-4A04-9E13-C0D78E014E7A}"/>
    <cellStyle name="Moneda 2 2 10 3 3" xfId="2103" xr:uid="{6F6AC69E-A9F6-4D4C-B404-F1A2B45A0861}"/>
    <cellStyle name="Moneda 2 2 10 4" xfId="927" xr:uid="{D8AE26CE-4547-4E3B-B799-9DA06C5A612F}"/>
    <cellStyle name="Moneda 2 2 10 4 2" xfId="2495" xr:uid="{9E72AD1B-F597-4F95-9F21-D6EEE51D70CC}"/>
    <cellStyle name="Moneda 2 2 10 5" xfId="1711" xr:uid="{E6ABC6F8-A3E1-4239-9CF4-685CFF93EFA6}"/>
    <cellStyle name="Moneda 2 2 11" xfId="93" xr:uid="{B160B202-6570-4DC2-9E6D-04D551E31808}"/>
    <cellStyle name="Moneda 2 2 11 2" xfId="343" xr:uid="{2ABCA74A-7F1A-4E35-929C-7758F1D6E2CC}"/>
    <cellStyle name="Moneda 2 2 11 2 2" xfId="736" xr:uid="{5D701123-D115-4B94-BE6B-BF44C30083EF}"/>
    <cellStyle name="Moneda 2 2 11 2 2 2" xfId="1520" xr:uid="{EAEC157B-27AA-4ED7-9431-D702E0E210F3}"/>
    <cellStyle name="Moneda 2 2 11 2 2 2 2" xfId="3088" xr:uid="{941B316E-F22F-415A-9765-E5DD868828F3}"/>
    <cellStyle name="Moneda 2 2 11 2 2 3" xfId="2304" xr:uid="{5FFCDFE0-8733-4F73-931B-8CBA79C45353}"/>
    <cellStyle name="Moneda 2 2 11 2 3" xfId="1128" xr:uid="{0FC4807D-2812-4A1E-9948-350473C1A65F}"/>
    <cellStyle name="Moneda 2 2 11 2 3 2" xfId="2696" xr:uid="{A856FEBC-85EE-4BD4-B627-CD69FCEF0516}"/>
    <cellStyle name="Moneda 2 2 11 2 4" xfId="1912" xr:uid="{45B6BF09-2C81-420F-9BE4-BB44A2A0F4A0}"/>
    <cellStyle name="Moneda 2 2 11 3" xfId="540" xr:uid="{1E4BFB5C-DB7A-4A2B-A2FC-8190A7FAB85D}"/>
    <cellStyle name="Moneda 2 2 11 3 2" xfId="1324" xr:uid="{D9B1E684-EF70-4A47-B9F9-E704FA92D798}"/>
    <cellStyle name="Moneda 2 2 11 3 2 2" xfId="2892" xr:uid="{4EF3565A-6F84-49D4-BBAB-66274215364C}"/>
    <cellStyle name="Moneda 2 2 11 3 3" xfId="2108" xr:uid="{0BB78ED5-0580-4724-86EA-2FE467120312}"/>
    <cellStyle name="Moneda 2 2 11 4" xfId="932" xr:uid="{D20A4213-3374-4B07-9290-4D6E253A90BE}"/>
    <cellStyle name="Moneda 2 2 11 4 2" xfId="2500" xr:uid="{731EBAAB-BA60-4C47-B633-802BA3E88F29}"/>
    <cellStyle name="Moneda 2 2 11 5" xfId="1716" xr:uid="{63B5D9A8-5A56-49A2-8AEB-8F6A680F1868}"/>
    <cellStyle name="Moneda 2 2 12" xfId="135" xr:uid="{541D68D1-DD89-4D3D-A2D7-E744BE965C91}"/>
    <cellStyle name="Moneda 2 2 12 2" xfId="353" xr:uid="{BAB7524B-2F59-4DC6-AE49-43442C4922FB}"/>
    <cellStyle name="Moneda 2 2 12 2 2" xfId="746" xr:uid="{31787240-5689-4805-AAF6-398B6354A6B0}"/>
    <cellStyle name="Moneda 2 2 12 2 2 2" xfId="1530" xr:uid="{B0C93699-3A7D-486C-AE55-50FB39558C59}"/>
    <cellStyle name="Moneda 2 2 12 2 2 2 2" xfId="3098" xr:uid="{6415A93F-C878-484F-9DB5-2AC493175E61}"/>
    <cellStyle name="Moneda 2 2 12 2 2 3" xfId="2314" xr:uid="{5619617E-2AF5-4DB6-AC76-855EEDDD61E6}"/>
    <cellStyle name="Moneda 2 2 12 2 3" xfId="1138" xr:uid="{104916C7-558A-43A8-BB66-099F44F05941}"/>
    <cellStyle name="Moneda 2 2 12 2 3 2" xfId="2706" xr:uid="{57655B19-DD50-45CD-B52F-7CB74220B8D4}"/>
    <cellStyle name="Moneda 2 2 12 2 4" xfId="1922" xr:uid="{E613A019-C041-4EA9-A716-89CBA4EA06D5}"/>
    <cellStyle name="Moneda 2 2 12 3" xfId="550" xr:uid="{156CBB3F-ACFB-4AE4-AE6D-EACFEDFBCD75}"/>
    <cellStyle name="Moneda 2 2 12 3 2" xfId="1334" xr:uid="{08F5CC2B-61E5-4BB9-BAB5-9785FEAC011B}"/>
    <cellStyle name="Moneda 2 2 12 3 2 2" xfId="2902" xr:uid="{9B4E0EF1-3F2E-4803-8B9C-BDDD9B13D49B}"/>
    <cellStyle name="Moneda 2 2 12 3 3" xfId="2118" xr:uid="{0AD05F4C-C5B0-49D4-BB18-F0FC3B927AB6}"/>
    <cellStyle name="Moneda 2 2 12 4" xfId="942" xr:uid="{41687F05-73D0-41A6-9400-E5B4D2440C12}"/>
    <cellStyle name="Moneda 2 2 12 4 2" xfId="2510" xr:uid="{36562195-2521-43B1-8AAA-67AAE38B114E}"/>
    <cellStyle name="Moneda 2 2 12 5" xfId="1726" xr:uid="{F08FC58B-8A7F-41E9-AD1E-7AB6219B0CD8}"/>
    <cellStyle name="Moneda 2 2 13" xfId="157" xr:uid="{EA42DBBE-085A-4C0C-BCAE-8BC1415D28CC}"/>
    <cellStyle name="Moneda 2 2 13 2" xfId="357" xr:uid="{63C4931B-BC7A-4220-AA51-CED8A48893FB}"/>
    <cellStyle name="Moneda 2 2 13 2 2" xfId="750" xr:uid="{4F4B9841-4101-44A0-9520-1F85AF29A1AB}"/>
    <cellStyle name="Moneda 2 2 13 2 2 2" xfId="1534" xr:uid="{DDAD6D76-F1C8-4A85-83E7-72A9F20F5301}"/>
    <cellStyle name="Moneda 2 2 13 2 2 2 2" xfId="3102" xr:uid="{EADC73EB-22FD-4FA3-A094-C0EBB7C950C4}"/>
    <cellStyle name="Moneda 2 2 13 2 2 3" xfId="2318" xr:uid="{0C498101-13E9-46E5-8B96-0400E4FF1FFA}"/>
    <cellStyle name="Moneda 2 2 13 2 3" xfId="1142" xr:uid="{3AC8E432-2811-4158-A964-95BAB0343D83}"/>
    <cellStyle name="Moneda 2 2 13 2 3 2" xfId="2710" xr:uid="{80529128-1A9F-4B80-9BBA-C3C7559921FA}"/>
    <cellStyle name="Moneda 2 2 13 2 4" xfId="1926" xr:uid="{84265F85-F277-436C-872C-A758A5A2E07D}"/>
    <cellStyle name="Moneda 2 2 13 3" xfId="554" xr:uid="{59FA70FA-F4E2-4FE9-9870-0202BCF57CF6}"/>
    <cellStyle name="Moneda 2 2 13 3 2" xfId="1338" xr:uid="{6E0721DB-2001-49C3-AE21-5A9C260BE0F5}"/>
    <cellStyle name="Moneda 2 2 13 3 2 2" xfId="2906" xr:uid="{50A31358-C441-41BA-A4DC-6CB30101355D}"/>
    <cellStyle name="Moneda 2 2 13 3 3" xfId="2122" xr:uid="{B349BB3D-BF2A-4718-B100-0DC8C86C7088}"/>
    <cellStyle name="Moneda 2 2 13 4" xfId="946" xr:uid="{6C48E221-D8FC-4E5F-A9DC-2AC19E5B7E0A}"/>
    <cellStyle name="Moneda 2 2 13 4 2" xfId="2514" xr:uid="{1CE74B48-167B-4D2A-BEF7-726AAE41D475}"/>
    <cellStyle name="Moneda 2 2 13 5" xfId="1730" xr:uid="{942FBE82-88D6-4EE1-9E30-A18682280B1D}"/>
    <cellStyle name="Moneda 2 2 14" xfId="163" xr:uid="{097B756E-FE73-413D-9378-5B8144BBCECA}"/>
    <cellStyle name="Moneda 2 2 14 2" xfId="363" xr:uid="{95C8123F-8051-4FDC-8C3E-E8ADEDBB75B6}"/>
    <cellStyle name="Moneda 2 2 14 2 2" xfId="756" xr:uid="{D5724C01-F0ED-4974-9945-FDD4D327D334}"/>
    <cellStyle name="Moneda 2 2 14 2 2 2" xfId="1540" xr:uid="{F601D5AE-7C1C-4491-890F-357A4E1D33D0}"/>
    <cellStyle name="Moneda 2 2 14 2 2 2 2" xfId="3108" xr:uid="{2B3D12EF-9437-4F93-A4A3-0235295B5776}"/>
    <cellStyle name="Moneda 2 2 14 2 2 3" xfId="2324" xr:uid="{1F97DB83-1567-4975-BAA0-7902AE47E633}"/>
    <cellStyle name="Moneda 2 2 14 2 3" xfId="1148" xr:uid="{97A6C7D7-75FD-4587-854E-08E69A39A9FE}"/>
    <cellStyle name="Moneda 2 2 14 2 3 2" xfId="2716" xr:uid="{613A8628-BC90-499E-94B1-60A2289C894D}"/>
    <cellStyle name="Moneda 2 2 14 2 4" xfId="1932" xr:uid="{9FDDDF49-97FA-4FC1-BA8C-257A0D1E91D2}"/>
    <cellStyle name="Moneda 2 2 14 3" xfId="560" xr:uid="{9516E6BF-EBF1-452F-B030-62A2EE4F2029}"/>
    <cellStyle name="Moneda 2 2 14 3 2" xfId="1344" xr:uid="{7718CBBE-0591-4AB7-A4A9-75AAB7952E05}"/>
    <cellStyle name="Moneda 2 2 14 3 2 2" xfId="2912" xr:uid="{7106CB61-3762-4DFC-ABB9-16CA5DD01DF5}"/>
    <cellStyle name="Moneda 2 2 14 3 3" xfId="2128" xr:uid="{3EDBEACD-F609-4AF8-BE8E-28F22245DC8C}"/>
    <cellStyle name="Moneda 2 2 14 4" xfId="952" xr:uid="{29814368-D892-4602-9A6C-CA48E954BA88}"/>
    <cellStyle name="Moneda 2 2 14 4 2" xfId="2520" xr:uid="{760184FE-769A-464D-B58A-CC73907AF83B}"/>
    <cellStyle name="Moneda 2 2 14 5" xfId="1736" xr:uid="{63E1E715-5C72-47E6-ADDB-417BA1711CD5}"/>
    <cellStyle name="Moneda 2 2 15" xfId="167" xr:uid="{95874BD8-8E73-41F7-806B-59812DDA4164}"/>
    <cellStyle name="Moneda 2 2 15 2" xfId="367" xr:uid="{31737B66-F0DD-4C13-B93B-9F5D37A106E4}"/>
    <cellStyle name="Moneda 2 2 15 2 2" xfId="760" xr:uid="{97BD7228-8B49-44B9-8AD4-7905E7670AE8}"/>
    <cellStyle name="Moneda 2 2 15 2 2 2" xfId="1544" xr:uid="{52AA46CB-CA41-40AC-A7A4-7822526D01F9}"/>
    <cellStyle name="Moneda 2 2 15 2 2 2 2" xfId="3112" xr:uid="{AE09B244-57D6-4E64-B2BE-CD990112E3E9}"/>
    <cellStyle name="Moneda 2 2 15 2 2 3" xfId="2328" xr:uid="{A5394416-B005-42EA-AFAE-DCBDFB71F239}"/>
    <cellStyle name="Moneda 2 2 15 2 3" xfId="1152" xr:uid="{30E3D194-98B8-41C5-8DD9-E636B5FA3958}"/>
    <cellStyle name="Moneda 2 2 15 2 3 2" xfId="2720" xr:uid="{9E968E54-8449-46DE-9445-32FC506D97D2}"/>
    <cellStyle name="Moneda 2 2 15 2 4" xfId="1936" xr:uid="{56073BE1-4542-47AA-8DC6-7521CFB6EB2A}"/>
    <cellStyle name="Moneda 2 2 15 3" xfId="564" xr:uid="{6AB037EB-7E2B-4FBD-997E-6ACF45A52F4B}"/>
    <cellStyle name="Moneda 2 2 15 3 2" xfId="1348" xr:uid="{B431564C-3D06-43B4-9FF8-C29673781A18}"/>
    <cellStyle name="Moneda 2 2 15 3 2 2" xfId="2916" xr:uid="{CD7DAE8F-0D77-42C5-A98B-2B1D2C0F367D}"/>
    <cellStyle name="Moneda 2 2 15 3 3" xfId="2132" xr:uid="{C85E67DF-1947-4EA8-BB8B-37854D0F3F57}"/>
    <cellStyle name="Moneda 2 2 15 4" xfId="956" xr:uid="{69B0A4A2-6147-4D9D-A6C6-744B0D34AD85}"/>
    <cellStyle name="Moneda 2 2 15 4 2" xfId="2524" xr:uid="{A6F3780C-5F10-431E-B551-49D5D6F7FC20}"/>
    <cellStyle name="Moneda 2 2 15 5" xfId="1740" xr:uid="{3E2A19B6-2808-43B7-8CAF-DBB81A5FB4D2}"/>
    <cellStyle name="Moneda 2 2 16" xfId="177" xr:uid="{2D1D1039-A74A-4C1E-BC67-812F2F765097}"/>
    <cellStyle name="Moneda 2 2 16 2" xfId="377" xr:uid="{3834C39D-125D-49DD-B42C-83D21B9D2CA8}"/>
    <cellStyle name="Moneda 2 2 16 2 2" xfId="770" xr:uid="{A91EE6B6-058A-4B8E-9DF6-D8BB728909AD}"/>
    <cellStyle name="Moneda 2 2 16 2 2 2" xfId="1554" xr:uid="{ACDAA0A2-5497-4B75-897F-00EC74A09A21}"/>
    <cellStyle name="Moneda 2 2 16 2 2 2 2" xfId="3122" xr:uid="{BCF3491E-3E62-4855-9385-652D12E5F200}"/>
    <cellStyle name="Moneda 2 2 16 2 2 3" xfId="2338" xr:uid="{DB4FC9D2-E1B4-4149-A5B8-E5A2672810C8}"/>
    <cellStyle name="Moneda 2 2 16 2 3" xfId="1162" xr:uid="{5A7C15FA-1FD3-413A-8E78-3BD361EACD90}"/>
    <cellStyle name="Moneda 2 2 16 2 3 2" xfId="2730" xr:uid="{C21DE683-59AA-4695-8C39-C36D8E50BF63}"/>
    <cellStyle name="Moneda 2 2 16 2 4" xfId="1946" xr:uid="{BC271C69-0371-4008-BD7A-7FCE4C319D90}"/>
    <cellStyle name="Moneda 2 2 16 3" xfId="574" xr:uid="{A8B94441-DB2C-4E15-918A-C31C8C8C10AD}"/>
    <cellStyle name="Moneda 2 2 16 3 2" xfId="1358" xr:uid="{1DC9352D-2B6A-46DA-ACCB-27E43F5A072E}"/>
    <cellStyle name="Moneda 2 2 16 3 2 2" xfId="2926" xr:uid="{F293DCB5-2075-4D6C-BDFB-ABE3B3011663}"/>
    <cellStyle name="Moneda 2 2 16 3 3" xfId="2142" xr:uid="{8EE0FF6D-C872-4BDF-920B-5EF0D042B544}"/>
    <cellStyle name="Moneda 2 2 16 4" xfId="966" xr:uid="{5AE19E20-A6B0-4755-9D4D-9C554B61E24F}"/>
    <cellStyle name="Moneda 2 2 16 4 2" xfId="2534" xr:uid="{367FCF5A-358A-4B7E-BFEB-904CC2A7EBAE}"/>
    <cellStyle name="Moneda 2 2 16 5" xfId="1750" xr:uid="{DB0D3B5B-504A-4520-A6EE-5D5C1943FB97}"/>
    <cellStyle name="Moneda 2 2 17" xfId="187" xr:uid="{CD4C7B60-3F7D-464E-B907-6DC88CFC3DD2}"/>
    <cellStyle name="Moneda 2 2 17 2" xfId="387" xr:uid="{826A8726-780A-4A4B-8DE3-0643D879C3EA}"/>
    <cellStyle name="Moneda 2 2 17 2 2" xfId="780" xr:uid="{2FD56416-2C11-4DDA-BDAE-250484DE4DD0}"/>
    <cellStyle name="Moneda 2 2 17 2 2 2" xfId="1564" xr:uid="{78473C1C-67E6-4EEF-A403-AC48EB642377}"/>
    <cellStyle name="Moneda 2 2 17 2 2 2 2" xfId="3132" xr:uid="{7184838A-D743-43A5-A8F0-2F91575C06C3}"/>
    <cellStyle name="Moneda 2 2 17 2 2 3" xfId="2348" xr:uid="{AF0E2C3D-E7CB-4D44-9805-DDCADFC468D0}"/>
    <cellStyle name="Moneda 2 2 17 2 3" xfId="1172" xr:uid="{CF2F9373-17AC-4490-ADB9-07568CBB5181}"/>
    <cellStyle name="Moneda 2 2 17 2 3 2" xfId="2740" xr:uid="{7CB1BF92-2878-4652-9D91-D7B2F278018B}"/>
    <cellStyle name="Moneda 2 2 17 2 4" xfId="1956" xr:uid="{8B826689-7F7E-462B-B093-637BDBEAF8DD}"/>
    <cellStyle name="Moneda 2 2 17 3" xfId="584" xr:uid="{FD242CFE-5F07-4C49-B55B-939842CC24B0}"/>
    <cellStyle name="Moneda 2 2 17 3 2" xfId="1368" xr:uid="{C37EA688-703E-4036-A19F-B746273DD1F6}"/>
    <cellStyle name="Moneda 2 2 17 3 2 2" xfId="2936" xr:uid="{AD0DA8C0-6C1F-445F-9D44-6ABB0080130B}"/>
    <cellStyle name="Moneda 2 2 17 3 3" xfId="2152" xr:uid="{D2819633-D080-46C1-BB71-D080C1BC4708}"/>
    <cellStyle name="Moneda 2 2 17 4" xfId="976" xr:uid="{60959654-2F16-40FF-8E88-83F4860760F4}"/>
    <cellStyle name="Moneda 2 2 17 4 2" xfId="2544" xr:uid="{BF6D08F6-88B9-447C-BB26-6EE0F2BB3901}"/>
    <cellStyle name="Moneda 2 2 17 5" xfId="1760" xr:uid="{C3330E36-34C7-4EA4-9BEE-4E86261A57C5}"/>
    <cellStyle name="Moneda 2 2 18" xfId="191" xr:uid="{6942C53B-9786-4E2D-ACB5-7EFEFA67799B}"/>
    <cellStyle name="Moneda 2 2 18 2" xfId="391" xr:uid="{59C1565F-9C9B-435A-A773-E7EBF2A7B80C}"/>
    <cellStyle name="Moneda 2 2 18 2 2" xfId="784" xr:uid="{0D54A502-F799-427E-9B8F-61A2A99EC91F}"/>
    <cellStyle name="Moneda 2 2 18 2 2 2" xfId="1568" xr:uid="{F17E6463-6476-40AC-8E71-9FE4CFF0139C}"/>
    <cellStyle name="Moneda 2 2 18 2 2 2 2" xfId="3136" xr:uid="{3E757F44-6BC2-4BF1-990B-1FF19FEAAB51}"/>
    <cellStyle name="Moneda 2 2 18 2 2 3" xfId="2352" xr:uid="{9D5E1F8E-B77D-4F96-BC3E-00BFF2D1DEED}"/>
    <cellStyle name="Moneda 2 2 18 2 3" xfId="1176" xr:uid="{90DF7A20-8847-404F-BD04-82E078D52F74}"/>
    <cellStyle name="Moneda 2 2 18 2 3 2" xfId="2744" xr:uid="{13F03FFD-AE7A-4D11-9EF4-945FA7D0A9AE}"/>
    <cellStyle name="Moneda 2 2 18 2 4" xfId="1960" xr:uid="{72BA8146-896F-4E19-A99C-27132DC70C68}"/>
    <cellStyle name="Moneda 2 2 18 3" xfId="588" xr:uid="{B4C58C2C-E248-46A2-84AF-AB6EAF06EF0F}"/>
    <cellStyle name="Moneda 2 2 18 3 2" xfId="1372" xr:uid="{41C75289-688C-4433-8DEE-89AAEAD3E5FD}"/>
    <cellStyle name="Moneda 2 2 18 3 2 2" xfId="2940" xr:uid="{D9291050-B508-4DDC-8308-710AA88DC53E}"/>
    <cellStyle name="Moneda 2 2 18 3 3" xfId="2156" xr:uid="{77465916-D7B0-4ADA-B9B5-AEF357C772DB}"/>
    <cellStyle name="Moneda 2 2 18 4" xfId="980" xr:uid="{C31874DD-B4DE-45F0-BC43-A694293DF561}"/>
    <cellStyle name="Moneda 2 2 18 4 2" xfId="2548" xr:uid="{D3A69B78-002B-44AF-9301-CFF225B27953}"/>
    <cellStyle name="Moneda 2 2 18 5" xfId="1764" xr:uid="{F18CE3AD-DF2D-4322-BD9A-76EE13B569D5}"/>
    <cellStyle name="Moneda 2 2 19" xfId="201" xr:uid="{B348BC59-0EC6-451B-A382-0229CEFD1B1E}"/>
    <cellStyle name="Moneda 2 2 19 2" xfId="401" xr:uid="{DB015DDF-3086-4C3C-B23E-4D8580755801}"/>
    <cellStyle name="Moneda 2 2 19 2 2" xfId="794" xr:uid="{CCA14CD5-1663-40A8-8481-D49DA4EEF035}"/>
    <cellStyle name="Moneda 2 2 19 2 2 2" xfId="1578" xr:uid="{DC2B1856-C53D-42D9-A5C7-5D55833CAB73}"/>
    <cellStyle name="Moneda 2 2 19 2 2 2 2" xfId="3146" xr:uid="{A3AEE4CE-E2B9-4E01-B1F7-A4EDC5B7716A}"/>
    <cellStyle name="Moneda 2 2 19 2 2 3" xfId="2362" xr:uid="{D8425264-DBAA-4CD4-A92A-E95C07A62837}"/>
    <cellStyle name="Moneda 2 2 19 2 3" xfId="1186" xr:uid="{7D54937A-D5F1-4538-B13E-F98D6BC57D33}"/>
    <cellStyle name="Moneda 2 2 19 2 3 2" xfId="2754" xr:uid="{3F826C2F-63A6-4BA7-B38F-6647A37E082B}"/>
    <cellStyle name="Moneda 2 2 19 2 4" xfId="1970" xr:uid="{EFCB9F4E-9178-445E-BF70-E2F102E3BA0C}"/>
    <cellStyle name="Moneda 2 2 19 3" xfId="598" xr:uid="{DC128CCB-BE2E-4499-B139-D00CE9042C4D}"/>
    <cellStyle name="Moneda 2 2 19 3 2" xfId="1382" xr:uid="{74E15B15-9566-4ACE-B1B0-12264C878B36}"/>
    <cellStyle name="Moneda 2 2 19 3 2 2" xfId="2950" xr:uid="{12038550-11C5-45F2-9AF1-DF11A8B1D746}"/>
    <cellStyle name="Moneda 2 2 19 3 3" xfId="2166" xr:uid="{340F527B-9A70-4666-ACCE-A199886028C6}"/>
    <cellStyle name="Moneda 2 2 19 4" xfId="990" xr:uid="{9EC73268-0AC3-43E7-B853-F3FD83487531}"/>
    <cellStyle name="Moneda 2 2 19 4 2" xfId="2558" xr:uid="{DE4597AE-D983-4007-9C6D-E35315CDDAB0}"/>
    <cellStyle name="Moneda 2 2 19 5" xfId="1774" xr:uid="{079966BE-AA02-4D7C-A12F-57331808BEAF}"/>
    <cellStyle name="Moneda 2 2 2" xfId="51" xr:uid="{6737AE56-062B-496E-AA5F-697DF992C142}"/>
    <cellStyle name="Moneda 2 2 2 10" xfId="95" xr:uid="{2C114315-6F56-4146-891A-CDEBAFB75527}"/>
    <cellStyle name="Moneda 2 2 2 10 2" xfId="345" xr:uid="{ABAF1741-5122-4995-B7BA-36F4E273CD77}"/>
    <cellStyle name="Moneda 2 2 2 10 2 2" xfId="738" xr:uid="{0651B4ED-8F8F-4E63-8EE5-71826F05E67D}"/>
    <cellStyle name="Moneda 2 2 2 10 2 2 2" xfId="1522" xr:uid="{D72A763F-6CFE-4D12-B19A-ACF6F5F158B6}"/>
    <cellStyle name="Moneda 2 2 2 10 2 2 2 2" xfId="3090" xr:uid="{69E6064F-D882-48F3-AC65-F72EFB60E85D}"/>
    <cellStyle name="Moneda 2 2 2 10 2 2 3" xfId="2306" xr:uid="{B347F5D8-5215-41B8-8199-AA672403AE40}"/>
    <cellStyle name="Moneda 2 2 2 10 2 3" xfId="1130" xr:uid="{1078396A-8CF6-4975-93AD-4CE266B44814}"/>
    <cellStyle name="Moneda 2 2 2 10 2 3 2" xfId="2698" xr:uid="{97A0D06E-E8D7-463B-B75D-E928271BB00D}"/>
    <cellStyle name="Moneda 2 2 2 10 2 4" xfId="1914" xr:uid="{58F48D2E-31BF-4CAB-BCCF-5DB17DCA34AC}"/>
    <cellStyle name="Moneda 2 2 2 10 3" xfId="542" xr:uid="{2BD6EDBE-BB52-440A-ABC7-46979EA9EB32}"/>
    <cellStyle name="Moneda 2 2 2 10 3 2" xfId="1326" xr:uid="{B7868BC6-D7E4-43AE-AA2D-675C38465555}"/>
    <cellStyle name="Moneda 2 2 2 10 3 2 2" xfId="2894" xr:uid="{9C78EE70-9B83-4DD9-BFB7-6A7B9C50BB64}"/>
    <cellStyle name="Moneda 2 2 2 10 3 3" xfId="2110" xr:uid="{B655B762-13D8-4D94-9F57-6AA450848FEA}"/>
    <cellStyle name="Moneda 2 2 2 10 4" xfId="934" xr:uid="{6182DA6E-814B-4778-BDB0-340BAA5424D0}"/>
    <cellStyle name="Moneda 2 2 2 10 4 2" xfId="2502" xr:uid="{A159CEBE-41DD-4F72-8A35-31A92E0A28EB}"/>
    <cellStyle name="Moneda 2 2 2 10 5" xfId="1718" xr:uid="{47143CA4-F4D0-4E48-9A3E-8D0633854D7F}"/>
    <cellStyle name="Moneda 2 2 2 11" xfId="159" xr:uid="{0D0FA9A4-EF61-4FD5-B796-D558728FD087}"/>
    <cellStyle name="Moneda 2 2 2 11 2" xfId="359" xr:uid="{5C8357D7-22E3-4700-BDCA-AE701BE766E9}"/>
    <cellStyle name="Moneda 2 2 2 11 2 2" xfId="752" xr:uid="{17564277-B3DC-46AA-A201-9B9DB7105131}"/>
    <cellStyle name="Moneda 2 2 2 11 2 2 2" xfId="1536" xr:uid="{54B6C215-9485-46D9-8ABB-488872F3DB9C}"/>
    <cellStyle name="Moneda 2 2 2 11 2 2 2 2" xfId="3104" xr:uid="{1BF70480-9EEB-431B-8A91-0EBFA2DF3D9B}"/>
    <cellStyle name="Moneda 2 2 2 11 2 2 3" xfId="2320" xr:uid="{FB687BC9-5792-4C7B-9D00-996160179613}"/>
    <cellStyle name="Moneda 2 2 2 11 2 3" xfId="1144" xr:uid="{1BDC365B-7C06-4CC2-85EE-472B94B042BD}"/>
    <cellStyle name="Moneda 2 2 2 11 2 3 2" xfId="2712" xr:uid="{D8F9C532-8307-41C7-B293-ECB2C96F0118}"/>
    <cellStyle name="Moneda 2 2 2 11 2 4" xfId="1928" xr:uid="{29D32116-3611-46DF-BC0A-07F81FD6D7D0}"/>
    <cellStyle name="Moneda 2 2 2 11 3" xfId="556" xr:uid="{DD11F385-0C75-4D76-B3F2-66341FD91D46}"/>
    <cellStyle name="Moneda 2 2 2 11 3 2" xfId="1340" xr:uid="{E5FB2412-7022-4455-B974-09DE7F2D95DF}"/>
    <cellStyle name="Moneda 2 2 2 11 3 2 2" xfId="2908" xr:uid="{3591DDCB-47AC-48FB-992F-18E49A2F5876}"/>
    <cellStyle name="Moneda 2 2 2 11 3 3" xfId="2124" xr:uid="{363D898C-22CF-4217-8A59-DB67E10F6587}"/>
    <cellStyle name="Moneda 2 2 2 11 4" xfId="948" xr:uid="{16D92826-81FE-46DA-934A-89E9A8B2743D}"/>
    <cellStyle name="Moneda 2 2 2 11 4 2" xfId="2516" xr:uid="{0029697F-D017-40A5-A869-3AD17E1723CC}"/>
    <cellStyle name="Moneda 2 2 2 11 5" xfId="1732" xr:uid="{89ABD53C-138C-4FAC-A434-70641086B19A}"/>
    <cellStyle name="Moneda 2 2 2 12" xfId="165" xr:uid="{0631CB5B-74CC-483A-97F9-FF768BD16DC8}"/>
    <cellStyle name="Moneda 2 2 2 12 2" xfId="365" xr:uid="{A3DD914C-ECEF-46BB-BD5D-E398D05E829E}"/>
    <cellStyle name="Moneda 2 2 2 12 2 2" xfId="758" xr:uid="{A34B7ED3-1E79-431F-B83E-6171AEF2B90D}"/>
    <cellStyle name="Moneda 2 2 2 12 2 2 2" xfId="1542" xr:uid="{53E7DFDB-7FD4-474E-9E8F-D597D70BF035}"/>
    <cellStyle name="Moneda 2 2 2 12 2 2 2 2" xfId="3110" xr:uid="{72384087-68CE-42EE-9086-CC68D5EC3187}"/>
    <cellStyle name="Moneda 2 2 2 12 2 2 3" xfId="2326" xr:uid="{BB455A6B-588E-4224-A416-24BF7CE4CB47}"/>
    <cellStyle name="Moneda 2 2 2 12 2 3" xfId="1150" xr:uid="{1CBF9EFB-0A23-4D14-9E6F-279196FFE834}"/>
    <cellStyle name="Moneda 2 2 2 12 2 3 2" xfId="2718" xr:uid="{7425299A-B527-441B-AC7F-2C6F6E580575}"/>
    <cellStyle name="Moneda 2 2 2 12 2 4" xfId="1934" xr:uid="{59E2F508-1C74-4D63-8292-20BE8215B4BF}"/>
    <cellStyle name="Moneda 2 2 2 12 3" xfId="562" xr:uid="{04439092-99EB-46C7-9C08-BCFEB0807A4F}"/>
    <cellStyle name="Moneda 2 2 2 12 3 2" xfId="1346" xr:uid="{02356231-5DB7-42C2-9F57-B84BB08430A9}"/>
    <cellStyle name="Moneda 2 2 2 12 3 2 2" xfId="2914" xr:uid="{8C4BBE46-EAA8-4ABA-B96E-F76175591764}"/>
    <cellStyle name="Moneda 2 2 2 12 3 3" xfId="2130" xr:uid="{6F764CD9-5AE4-4B31-B211-C487CF94B801}"/>
    <cellStyle name="Moneda 2 2 2 12 4" xfId="954" xr:uid="{5E5A22B9-CB17-49F5-8FEB-3260C3E9F8CE}"/>
    <cellStyle name="Moneda 2 2 2 12 4 2" xfId="2522" xr:uid="{E8FDCC56-AD17-4D59-A9BC-1CD6C79C27D4}"/>
    <cellStyle name="Moneda 2 2 2 12 5" xfId="1738" xr:uid="{3B4C0D4B-D9C8-45DE-99DA-93E225D21E67}"/>
    <cellStyle name="Moneda 2 2 2 13" xfId="169" xr:uid="{6ED50D99-36BA-40E6-AAB6-6874AD33FC82}"/>
    <cellStyle name="Moneda 2 2 2 13 2" xfId="369" xr:uid="{8218E1D4-DB84-4D8B-B068-91972F404A66}"/>
    <cellStyle name="Moneda 2 2 2 13 2 2" xfId="762" xr:uid="{D383DC2A-3DBB-4735-969A-0703C2E36520}"/>
    <cellStyle name="Moneda 2 2 2 13 2 2 2" xfId="1546" xr:uid="{95FFD337-01A6-43D5-B384-F5410E7C4C80}"/>
    <cellStyle name="Moneda 2 2 2 13 2 2 2 2" xfId="3114" xr:uid="{9C19DAD8-FC48-49F5-8DE9-DDE0AB544D5C}"/>
    <cellStyle name="Moneda 2 2 2 13 2 2 3" xfId="2330" xr:uid="{093DFEAF-1F8A-4E64-91A8-665536DEF517}"/>
    <cellStyle name="Moneda 2 2 2 13 2 3" xfId="1154" xr:uid="{CA72286E-7A54-4456-BF03-DBD68AD715B1}"/>
    <cellStyle name="Moneda 2 2 2 13 2 3 2" xfId="2722" xr:uid="{724E7C2E-7596-4F57-8C55-ACCC5596A5A8}"/>
    <cellStyle name="Moneda 2 2 2 13 2 4" xfId="1938" xr:uid="{D37D93DD-B04E-4BC2-9B22-62E60837FD9C}"/>
    <cellStyle name="Moneda 2 2 2 13 3" xfId="566" xr:uid="{D9B387E4-D5CE-489F-972B-A904D32E8913}"/>
    <cellStyle name="Moneda 2 2 2 13 3 2" xfId="1350" xr:uid="{7F0F2C19-4FE3-4005-A5FE-F198F26563A1}"/>
    <cellStyle name="Moneda 2 2 2 13 3 2 2" xfId="2918" xr:uid="{2B045B8B-6E55-448E-8FFD-037828237B8F}"/>
    <cellStyle name="Moneda 2 2 2 13 3 3" xfId="2134" xr:uid="{55C4F99B-FD63-449A-AB15-EB96E76505EA}"/>
    <cellStyle name="Moneda 2 2 2 13 4" xfId="958" xr:uid="{0F46F3AE-F4F9-4B97-93CF-B5B6DC5DE9DD}"/>
    <cellStyle name="Moneda 2 2 2 13 4 2" xfId="2526" xr:uid="{30BEBB68-67F8-489D-91C3-78C63E88BD65}"/>
    <cellStyle name="Moneda 2 2 2 13 5" xfId="1742" xr:uid="{1D9DAFC3-98F0-4A69-B180-07B014ED3C43}"/>
    <cellStyle name="Moneda 2 2 2 14" xfId="179" xr:uid="{3658848D-1588-4286-9B00-D9F256A55F86}"/>
    <cellStyle name="Moneda 2 2 2 14 2" xfId="379" xr:uid="{13F6032B-A6BF-43C6-8B1C-A19F045D020A}"/>
    <cellStyle name="Moneda 2 2 2 14 2 2" xfId="772" xr:uid="{225B4931-96EC-4715-B7C0-A87FD2EFEDFE}"/>
    <cellStyle name="Moneda 2 2 2 14 2 2 2" xfId="1556" xr:uid="{F0EBFC73-843E-4C82-AD58-61A31D4E0FA3}"/>
    <cellStyle name="Moneda 2 2 2 14 2 2 2 2" xfId="3124" xr:uid="{15D661AD-0D5F-4F6C-8108-4FCF4822FB65}"/>
    <cellStyle name="Moneda 2 2 2 14 2 2 3" xfId="2340" xr:uid="{018C1172-67A7-44F2-988F-88EACBA05D7C}"/>
    <cellStyle name="Moneda 2 2 2 14 2 3" xfId="1164" xr:uid="{BAB03DD3-5BF3-46D7-B308-F3B410F548C7}"/>
    <cellStyle name="Moneda 2 2 2 14 2 3 2" xfId="2732" xr:uid="{E7FF4DE0-90E2-4D35-83BA-6D5E31D049E3}"/>
    <cellStyle name="Moneda 2 2 2 14 2 4" xfId="1948" xr:uid="{C1226648-4C98-4D29-ADC7-E518CD8A2310}"/>
    <cellStyle name="Moneda 2 2 2 14 3" xfId="576" xr:uid="{E7B26F2D-7E51-4BD2-91F3-24340F2B2B34}"/>
    <cellStyle name="Moneda 2 2 2 14 3 2" xfId="1360" xr:uid="{8B0E96F8-4AE2-4455-AD12-4CB7A6F89E63}"/>
    <cellStyle name="Moneda 2 2 2 14 3 2 2" xfId="2928" xr:uid="{F9D45EB0-5DA7-4205-A609-B9897098B087}"/>
    <cellStyle name="Moneda 2 2 2 14 3 3" xfId="2144" xr:uid="{2FFD72AB-CB40-410B-AE4E-5FADE1A08279}"/>
    <cellStyle name="Moneda 2 2 2 14 4" xfId="968" xr:uid="{72DB8CCF-59AF-40B7-9F80-AD54917429EB}"/>
    <cellStyle name="Moneda 2 2 2 14 4 2" xfId="2536" xr:uid="{9F97AAD6-467A-414F-8544-485FB9315F16}"/>
    <cellStyle name="Moneda 2 2 2 14 5" xfId="1752" xr:uid="{A33C1F8F-9BBF-4343-856F-47B5B98E111F}"/>
    <cellStyle name="Moneda 2 2 2 15" xfId="189" xr:uid="{482FC0FD-6B5F-475F-8DCD-15423687EC24}"/>
    <cellStyle name="Moneda 2 2 2 15 2" xfId="389" xr:uid="{B6C53209-3F5F-4785-9803-0837CFBF566A}"/>
    <cellStyle name="Moneda 2 2 2 15 2 2" xfId="782" xr:uid="{46D67C7B-E4BF-409A-AB01-D668B9AB2215}"/>
    <cellStyle name="Moneda 2 2 2 15 2 2 2" xfId="1566" xr:uid="{48361745-7CCC-4BCD-8598-E8A41CD422BB}"/>
    <cellStyle name="Moneda 2 2 2 15 2 2 2 2" xfId="3134" xr:uid="{674F7EED-4F8E-4FFF-941F-089659DE3F14}"/>
    <cellStyle name="Moneda 2 2 2 15 2 2 3" xfId="2350" xr:uid="{8A4CB240-03AF-474F-BA03-950AE0CFBC0B}"/>
    <cellStyle name="Moneda 2 2 2 15 2 3" xfId="1174" xr:uid="{672F1634-A25E-4B5C-8502-72201C2C74FE}"/>
    <cellStyle name="Moneda 2 2 2 15 2 3 2" xfId="2742" xr:uid="{EE893A9A-13B6-4AA7-B120-18025EFC7B0A}"/>
    <cellStyle name="Moneda 2 2 2 15 2 4" xfId="1958" xr:uid="{37A59EC1-5865-4F4F-8202-5CBD133671FA}"/>
    <cellStyle name="Moneda 2 2 2 15 3" xfId="586" xr:uid="{8DFA997D-85FF-4739-90F4-CE383FC6937F}"/>
    <cellStyle name="Moneda 2 2 2 15 3 2" xfId="1370" xr:uid="{E9E19D58-F8BF-4264-BA55-E4ABEF2E3AE9}"/>
    <cellStyle name="Moneda 2 2 2 15 3 2 2" xfId="2938" xr:uid="{1B24C13B-F3B2-4590-8277-A2CF26E4BDA6}"/>
    <cellStyle name="Moneda 2 2 2 15 3 3" xfId="2154" xr:uid="{410B9B42-354D-46C9-AB66-9DCE1D34A2A6}"/>
    <cellStyle name="Moneda 2 2 2 15 4" xfId="978" xr:uid="{86CE5DDF-8DB7-4952-A6BF-F9DB87FB79BC}"/>
    <cellStyle name="Moneda 2 2 2 15 4 2" xfId="2546" xr:uid="{836BCE21-94AE-45C1-BA8A-3CD0028B40F2}"/>
    <cellStyle name="Moneda 2 2 2 15 5" xfId="1762" xr:uid="{3DECECEC-12FA-43C7-9888-0E3DCEC7B5C6}"/>
    <cellStyle name="Moneda 2 2 2 16" xfId="193" xr:uid="{1DFA022B-EA30-4BE3-B848-9C189E0F5D0A}"/>
    <cellStyle name="Moneda 2 2 2 16 2" xfId="393" xr:uid="{0A3DD22D-4F34-48AA-8E09-36AA34E3D904}"/>
    <cellStyle name="Moneda 2 2 2 16 2 2" xfId="786" xr:uid="{FCD93C30-3D45-497A-97A0-3BE60BAFDBBB}"/>
    <cellStyle name="Moneda 2 2 2 16 2 2 2" xfId="1570" xr:uid="{FED5CAE5-521C-43C6-A6B5-BA9BF346A423}"/>
    <cellStyle name="Moneda 2 2 2 16 2 2 2 2" xfId="3138" xr:uid="{5C5DA409-4AFE-412A-97B7-84D402C50453}"/>
    <cellStyle name="Moneda 2 2 2 16 2 2 3" xfId="2354" xr:uid="{3C18C438-3893-4466-9A64-BFEBD6283BB8}"/>
    <cellStyle name="Moneda 2 2 2 16 2 3" xfId="1178" xr:uid="{2BD1435B-DCEE-43EC-8868-EC6068237A4F}"/>
    <cellStyle name="Moneda 2 2 2 16 2 3 2" xfId="2746" xr:uid="{7C58D88C-D3E9-4DBE-B16B-737F13754DC6}"/>
    <cellStyle name="Moneda 2 2 2 16 2 4" xfId="1962" xr:uid="{905D6D76-9FE5-4824-8971-78EF0E4F54CA}"/>
    <cellStyle name="Moneda 2 2 2 16 3" xfId="590" xr:uid="{FA475B19-F3FD-44D1-BD5D-AA55E9E9667F}"/>
    <cellStyle name="Moneda 2 2 2 16 3 2" xfId="1374" xr:uid="{2B6491AE-FF75-4295-8FD3-0C27729AE5E0}"/>
    <cellStyle name="Moneda 2 2 2 16 3 2 2" xfId="2942" xr:uid="{C41E8D8E-7DF0-49B8-914B-486B21FC6D36}"/>
    <cellStyle name="Moneda 2 2 2 16 3 3" xfId="2158" xr:uid="{55C493B3-B897-4E45-AC2D-A5DA16AD91FA}"/>
    <cellStyle name="Moneda 2 2 2 16 4" xfId="982" xr:uid="{B82F4EC9-9849-4B64-B1A1-A7B5797FEE0C}"/>
    <cellStyle name="Moneda 2 2 2 16 4 2" xfId="2550" xr:uid="{6E9F7C1E-BC95-413C-AC36-17E2584C1388}"/>
    <cellStyle name="Moneda 2 2 2 16 5" xfId="1766" xr:uid="{D8E572FD-5A2D-4792-B4A3-7EF54AE312B6}"/>
    <cellStyle name="Moneda 2 2 2 17" xfId="203" xr:uid="{C9D8B1D1-E11F-4A21-A5E0-D6046BFA3B4C}"/>
    <cellStyle name="Moneda 2 2 2 17 2" xfId="403" xr:uid="{17485A20-7E51-4F09-96E9-455C9CB0C9C0}"/>
    <cellStyle name="Moneda 2 2 2 17 2 2" xfId="796" xr:uid="{70522D2F-EC4E-4CEB-B2E0-BAF49ABF4DCD}"/>
    <cellStyle name="Moneda 2 2 2 17 2 2 2" xfId="1580" xr:uid="{1B87FE9B-BAC2-467C-BF59-0EF5020077B5}"/>
    <cellStyle name="Moneda 2 2 2 17 2 2 2 2" xfId="3148" xr:uid="{9D488CD9-0D18-4BB2-A4AE-76A9C8FEBC1D}"/>
    <cellStyle name="Moneda 2 2 2 17 2 2 3" xfId="2364" xr:uid="{6411D38D-3A18-459B-A698-B357CCAC59F9}"/>
    <cellStyle name="Moneda 2 2 2 17 2 3" xfId="1188" xr:uid="{F9CE273A-0A72-4558-B1A6-34C52812E87D}"/>
    <cellStyle name="Moneda 2 2 2 17 2 3 2" xfId="2756" xr:uid="{D047881F-04F4-4E68-BEBC-32A6EA404682}"/>
    <cellStyle name="Moneda 2 2 2 17 2 4" xfId="1972" xr:uid="{50DDAC1F-A547-4158-9BEA-AD05F899CC85}"/>
    <cellStyle name="Moneda 2 2 2 17 3" xfId="600" xr:uid="{41A6B7E6-CABF-4FEE-8D7D-A279D13ECA24}"/>
    <cellStyle name="Moneda 2 2 2 17 3 2" xfId="1384" xr:uid="{A2116346-7718-4B4C-8AB5-46E89C859D90}"/>
    <cellStyle name="Moneda 2 2 2 17 3 2 2" xfId="2952" xr:uid="{039823CD-5A15-47E0-893E-A38E44C02A06}"/>
    <cellStyle name="Moneda 2 2 2 17 3 3" xfId="2168" xr:uid="{CFE6D16A-5FAA-4F2A-BD8E-34C73F3B1A12}"/>
    <cellStyle name="Moneda 2 2 2 17 4" xfId="992" xr:uid="{0705331B-8376-4C5E-BF5C-A2F70CD510C5}"/>
    <cellStyle name="Moneda 2 2 2 17 4 2" xfId="2560" xr:uid="{CC848881-55A2-4A98-AB5A-2EB663B2A940}"/>
    <cellStyle name="Moneda 2 2 2 17 5" xfId="1776" xr:uid="{2DBCA450-7119-4D34-87C9-874309A4718C}"/>
    <cellStyle name="Moneda 2 2 2 18" xfId="213" xr:uid="{DBFEC86C-EBD9-4E7D-B5F6-84BD6E3F7821}"/>
    <cellStyle name="Moneda 2 2 2 18 2" xfId="413" xr:uid="{DBD99A41-83DA-4C48-BBA0-559ECA8C702E}"/>
    <cellStyle name="Moneda 2 2 2 18 2 2" xfId="806" xr:uid="{64AB1A4B-DEAD-41A9-9040-41843ABB7FD1}"/>
    <cellStyle name="Moneda 2 2 2 18 2 2 2" xfId="1590" xr:uid="{9127A900-6A7E-4228-BF5D-8D05C008406F}"/>
    <cellStyle name="Moneda 2 2 2 18 2 2 2 2" xfId="3158" xr:uid="{12FCD7F1-685B-4C05-AAAF-2A6CAA2B73BD}"/>
    <cellStyle name="Moneda 2 2 2 18 2 2 3" xfId="2374" xr:uid="{7AC63A26-0CB6-4927-9408-37AB2D74DFA1}"/>
    <cellStyle name="Moneda 2 2 2 18 2 3" xfId="1198" xr:uid="{2463A20B-88F2-4D93-93E2-DBBAE0FB46EE}"/>
    <cellStyle name="Moneda 2 2 2 18 2 3 2" xfId="2766" xr:uid="{2CF220FF-D438-435C-BC2C-49200F4A0C65}"/>
    <cellStyle name="Moneda 2 2 2 18 2 4" xfId="1982" xr:uid="{79D35B79-F159-4545-9998-06D3D5341882}"/>
    <cellStyle name="Moneda 2 2 2 18 3" xfId="610" xr:uid="{D719C0EA-2A37-4273-B152-B16DBC50F2A6}"/>
    <cellStyle name="Moneda 2 2 2 18 3 2" xfId="1394" xr:uid="{B66B632F-253D-4926-8C80-8C5E05DB1318}"/>
    <cellStyle name="Moneda 2 2 2 18 3 2 2" xfId="2962" xr:uid="{DCF1B587-BECA-496E-AEA9-04456AB62595}"/>
    <cellStyle name="Moneda 2 2 2 18 3 3" xfId="2178" xr:uid="{BB3646B5-F09B-41DD-98EB-7F4AC560DDC2}"/>
    <cellStyle name="Moneda 2 2 2 18 4" xfId="1002" xr:uid="{094DF8F7-B6FD-4960-BAD7-B869DAF68477}"/>
    <cellStyle name="Moneda 2 2 2 18 4 2" xfId="2570" xr:uid="{51637721-2423-41B8-9601-C25E19DD7AD5}"/>
    <cellStyle name="Moneda 2 2 2 18 5" xfId="1786" xr:uid="{B956F045-E020-4F6E-BA9D-0044D13893F7}"/>
    <cellStyle name="Moneda 2 2 2 19" xfId="218" xr:uid="{87B002F4-9C15-46E8-A859-BF0F7BCC4551}"/>
    <cellStyle name="Moneda 2 2 2 19 2" xfId="418" xr:uid="{511FB505-1481-4DCD-A265-8EA0FFE6B252}"/>
    <cellStyle name="Moneda 2 2 2 19 2 2" xfId="811" xr:uid="{637D9E05-A3A0-4BAA-AAED-4D8C07523E8A}"/>
    <cellStyle name="Moneda 2 2 2 19 2 2 2" xfId="1595" xr:uid="{E65F9099-2A0C-4071-851F-ED9B8951173B}"/>
    <cellStyle name="Moneda 2 2 2 19 2 2 2 2" xfId="3163" xr:uid="{DBD94EBC-19FA-4F20-942E-050E5D417FA6}"/>
    <cellStyle name="Moneda 2 2 2 19 2 2 3" xfId="2379" xr:uid="{9EBCAD66-2DC1-4C9F-B442-ABDFB1AC0843}"/>
    <cellStyle name="Moneda 2 2 2 19 2 3" xfId="1203" xr:uid="{D6F98B0E-CE13-43AE-8DC7-2D8DBD5E0A5F}"/>
    <cellStyle name="Moneda 2 2 2 19 2 3 2" xfId="2771" xr:uid="{9CCB2F57-CFFF-4623-A1BF-DDEE8318AC2E}"/>
    <cellStyle name="Moneda 2 2 2 19 2 4" xfId="1987" xr:uid="{6809C441-D921-449E-8973-9B8133FFCD2F}"/>
    <cellStyle name="Moneda 2 2 2 19 3" xfId="615" xr:uid="{347D66A3-EE84-4AB7-B5B5-0BA4F5D0F82A}"/>
    <cellStyle name="Moneda 2 2 2 19 3 2" xfId="1399" xr:uid="{C9EBD2E0-218B-4E75-8A79-C45EF2C41DBA}"/>
    <cellStyle name="Moneda 2 2 2 19 3 2 2" xfId="2967" xr:uid="{E95A9E38-9DF3-48B5-B920-89D38E67BC35}"/>
    <cellStyle name="Moneda 2 2 2 19 3 3" xfId="2183" xr:uid="{8E2518E0-9A7F-4092-BAB7-0887E563CDEB}"/>
    <cellStyle name="Moneda 2 2 2 19 4" xfId="1007" xr:uid="{B22B484A-0C67-450C-BCAD-F8E123F256FB}"/>
    <cellStyle name="Moneda 2 2 2 19 4 2" xfId="2575" xr:uid="{0ED301C3-A808-4A6E-87B0-4EA777338FA0}"/>
    <cellStyle name="Moneda 2 2 2 19 5" xfId="1791" xr:uid="{65273542-B2ED-4EAB-8B04-13EC7C62CF7E}"/>
    <cellStyle name="Moneda 2 2 2 2" xfId="55" xr:uid="{92EDB3D0-4E79-4111-A636-58A18D47D04F}"/>
    <cellStyle name="Moneda 2 2 2 2 10" xfId="503" xr:uid="{ED47A92E-077E-4ACC-946B-E67ACF4FB28A}"/>
    <cellStyle name="Moneda 2 2 2 2 10 2" xfId="1287" xr:uid="{879A3324-16DC-4DF0-ADD5-B1F8C8F7C7D8}"/>
    <cellStyle name="Moneda 2 2 2 2 10 2 2" xfId="2855" xr:uid="{E3F5237B-FC8E-465E-8A4E-D0A02080EC1A}"/>
    <cellStyle name="Moneda 2 2 2 2 10 3" xfId="2071" xr:uid="{AD81C66C-28D7-4431-BDEF-448445581EC2}"/>
    <cellStyle name="Moneda 2 2 2 2 11" xfId="895" xr:uid="{D0484492-3CD9-45DB-AFBC-7630E0D1E61F}"/>
    <cellStyle name="Moneda 2 2 2 2 11 2" xfId="2463" xr:uid="{C48ABCA1-0212-4D3D-AA16-E9EF42D04447}"/>
    <cellStyle name="Moneda 2 2 2 2 12" xfId="1679" xr:uid="{F86795E9-6524-4DCD-AEB8-D74DFE3EA2BD}"/>
    <cellStyle name="Moneda 2 2 2 2 13" xfId="3274" xr:uid="{7951596D-98D0-44B6-A547-47FF265C7029}"/>
    <cellStyle name="Moneda 2 2 2 2 2" xfId="174" xr:uid="{15445B11-0F69-46CE-B323-80A50C07EBA1}"/>
    <cellStyle name="Moneda 2 2 2 2 2 2" xfId="262" xr:uid="{67D849E4-0FCD-4DE3-A7E1-350896A3D6DE}"/>
    <cellStyle name="Moneda 2 2 2 2 2 2 2" xfId="461" xr:uid="{5A186080-9AD4-4CCE-821C-FB3BECE9DCAD}"/>
    <cellStyle name="Moneda 2 2 2 2 2 2 2 2" xfId="854" xr:uid="{007F96E8-8FAF-4877-A1D3-4D4F10A76417}"/>
    <cellStyle name="Moneda 2 2 2 2 2 2 2 2 2" xfId="1638" xr:uid="{79FC5883-9197-4963-8DE4-1430F66C5278}"/>
    <cellStyle name="Moneda 2 2 2 2 2 2 2 2 2 2" xfId="3206" xr:uid="{8B82E50C-3BD9-4D6E-942F-2BAE8D9555CB}"/>
    <cellStyle name="Moneda 2 2 2 2 2 2 2 2 3" xfId="2422" xr:uid="{36C2DE2D-DD2F-4F23-B087-8265447B46F7}"/>
    <cellStyle name="Moneda 2 2 2 2 2 2 2 3" xfId="1246" xr:uid="{72012793-545B-4BB2-805D-CDF40C39C19F}"/>
    <cellStyle name="Moneda 2 2 2 2 2 2 2 3 2" xfId="2814" xr:uid="{7E3CFF7A-5551-45F9-BC9E-F02B8A18DCAE}"/>
    <cellStyle name="Moneda 2 2 2 2 2 2 2 4" xfId="2030" xr:uid="{E2EDAA46-632F-43F7-A1A3-978BC20EB33A}"/>
    <cellStyle name="Moneda 2 2 2 2 2 2 3" xfId="658" xr:uid="{377B389D-9008-482C-9A97-F3ABB19698C9}"/>
    <cellStyle name="Moneda 2 2 2 2 2 2 3 2" xfId="1442" xr:uid="{FE7735A7-54B5-4D78-A9FD-EF2FE5DA718E}"/>
    <cellStyle name="Moneda 2 2 2 2 2 2 3 2 2" xfId="3010" xr:uid="{4CF8F865-B01E-4214-8786-28763AAD3E25}"/>
    <cellStyle name="Moneda 2 2 2 2 2 2 3 3" xfId="2226" xr:uid="{E4EB0CA0-3FED-419A-B257-E882D5D3E023}"/>
    <cellStyle name="Moneda 2 2 2 2 2 2 4" xfId="1050" xr:uid="{55F919E0-1F9D-4699-9724-CB09FC69EF4C}"/>
    <cellStyle name="Moneda 2 2 2 2 2 2 4 2" xfId="2618" xr:uid="{6B453A98-931A-414F-83D2-91D13161F21C}"/>
    <cellStyle name="Moneda 2 2 2 2 2 2 5" xfId="1834" xr:uid="{0CB5FA68-CD7D-4E7F-9B12-EC67EE866737}"/>
    <cellStyle name="Moneda 2 2 2 2 2 3" xfId="374" xr:uid="{4B6A682E-D334-4DB3-9480-48DCC9FB9151}"/>
    <cellStyle name="Moneda 2 2 2 2 2 3 2" xfId="767" xr:uid="{32EFD28D-CEF4-45CD-A187-B0F4F284485B}"/>
    <cellStyle name="Moneda 2 2 2 2 2 3 2 2" xfId="1551" xr:uid="{3839D1A1-FE24-46C9-975A-59D88A64CAE2}"/>
    <cellStyle name="Moneda 2 2 2 2 2 3 2 2 2" xfId="3119" xr:uid="{4B826362-BD2F-49EE-8B2F-054C884A27E9}"/>
    <cellStyle name="Moneda 2 2 2 2 2 3 2 3" xfId="2335" xr:uid="{09D92EE4-7388-440D-A40F-5F61D0DD4F86}"/>
    <cellStyle name="Moneda 2 2 2 2 2 3 3" xfId="1159" xr:uid="{1B11AA21-8080-4E53-AF20-88C3544EC536}"/>
    <cellStyle name="Moneda 2 2 2 2 2 3 3 2" xfId="2727" xr:uid="{4123D620-D364-497F-8D67-00D53477FB6F}"/>
    <cellStyle name="Moneda 2 2 2 2 2 3 4" xfId="1943" xr:uid="{AFED9232-3697-4366-A9EA-8F34BB053CDE}"/>
    <cellStyle name="Moneda 2 2 2 2 2 4" xfId="571" xr:uid="{04F04C9B-9140-4153-BED4-C72E1FD73DC4}"/>
    <cellStyle name="Moneda 2 2 2 2 2 4 2" xfId="1355" xr:uid="{563DEA08-DA11-4687-9F36-5256D12D4D42}"/>
    <cellStyle name="Moneda 2 2 2 2 2 4 2 2" xfId="2923" xr:uid="{D9FE3755-B6C0-4B95-BF7F-F9F78DF8C3C1}"/>
    <cellStyle name="Moneda 2 2 2 2 2 4 3" xfId="2139" xr:uid="{3312E454-1914-4626-B01A-72D272121BA8}"/>
    <cellStyle name="Moneda 2 2 2 2 2 5" xfId="963" xr:uid="{A69564F0-CE07-49B7-9FB9-28F4500545B1}"/>
    <cellStyle name="Moneda 2 2 2 2 2 5 2" xfId="2531" xr:uid="{D430AFCC-5E4D-462B-8E7E-2D84D20DB204}"/>
    <cellStyle name="Moneda 2 2 2 2 2 6" xfId="1747" xr:uid="{B377846B-5FB2-40B0-825F-956E5A12F25E}"/>
    <cellStyle name="Moneda 2 2 2 2 2 7" xfId="3275" xr:uid="{4B11449C-A600-4BFF-8C89-2DA6A89F0F7A}"/>
    <cellStyle name="Moneda 2 2 2 2 3" xfId="184" xr:uid="{CE6D4F5E-C01C-4107-9FEC-9C529D0A06A6}"/>
    <cellStyle name="Moneda 2 2 2 2 3 2" xfId="384" xr:uid="{3C57E50C-5AF9-4196-9642-444A0457CFB7}"/>
    <cellStyle name="Moneda 2 2 2 2 3 2 2" xfId="777" xr:uid="{55EF8531-2FAE-435C-B4AE-BD5F99BF85BD}"/>
    <cellStyle name="Moneda 2 2 2 2 3 2 2 2" xfId="1561" xr:uid="{95C70AEB-CFF5-4BD8-8A23-251D819ECB45}"/>
    <cellStyle name="Moneda 2 2 2 2 3 2 2 2 2" xfId="3129" xr:uid="{7A21C8F4-DFB7-4079-975A-E9E38B2931B7}"/>
    <cellStyle name="Moneda 2 2 2 2 3 2 2 3" xfId="2345" xr:uid="{9DEF5F0B-C3C6-4296-9D11-4EFF816A90BC}"/>
    <cellStyle name="Moneda 2 2 2 2 3 2 3" xfId="1169" xr:uid="{B9AF34EF-93D9-43C7-8B7B-CBE9DA20A56A}"/>
    <cellStyle name="Moneda 2 2 2 2 3 2 3 2" xfId="2737" xr:uid="{F3194CDE-18B1-4217-AF70-229D39E12C67}"/>
    <cellStyle name="Moneda 2 2 2 2 3 2 4" xfId="1953" xr:uid="{CF24A94C-5D5A-45CB-A422-1F495E977E31}"/>
    <cellStyle name="Moneda 2 2 2 2 3 3" xfId="581" xr:uid="{5F7CD91C-F702-4289-93EA-C8808A06D4CA}"/>
    <cellStyle name="Moneda 2 2 2 2 3 3 2" xfId="1365" xr:uid="{384485AD-0728-4329-816D-A802172169CA}"/>
    <cellStyle name="Moneda 2 2 2 2 3 3 2 2" xfId="2933" xr:uid="{A5158B86-EA52-46F4-B823-ABB76F644941}"/>
    <cellStyle name="Moneda 2 2 2 2 3 3 3" xfId="2149" xr:uid="{35A2DDF6-8BDC-4729-AA20-5A8918683811}"/>
    <cellStyle name="Moneda 2 2 2 2 3 4" xfId="973" xr:uid="{E903E7E6-0F47-418D-8C7E-FDDB37D91269}"/>
    <cellStyle name="Moneda 2 2 2 2 3 4 2" xfId="2541" xr:uid="{BE19DFD8-3C7D-47ED-AAB2-B0377EEED5F7}"/>
    <cellStyle name="Moneda 2 2 2 2 3 5" xfId="1757" xr:uid="{0849FBC9-0094-4155-BFE3-22C239DE3ED0}"/>
    <cellStyle name="Moneda 2 2 2 2 4" xfId="198" xr:uid="{75B7A8AD-5197-4D50-9D7E-E6174F8A9FF9}"/>
    <cellStyle name="Moneda 2 2 2 2 4 2" xfId="398" xr:uid="{B031BBC6-402A-4E32-A0D7-DA242CC13645}"/>
    <cellStyle name="Moneda 2 2 2 2 4 2 2" xfId="791" xr:uid="{C2F8C66B-2F71-4A3D-9D37-A39CC4B0D474}"/>
    <cellStyle name="Moneda 2 2 2 2 4 2 2 2" xfId="1575" xr:uid="{859E571A-08A2-4738-B2D4-6401D273CF7D}"/>
    <cellStyle name="Moneda 2 2 2 2 4 2 2 2 2" xfId="3143" xr:uid="{5C1C0B9E-949A-475F-AB42-878AF367AD81}"/>
    <cellStyle name="Moneda 2 2 2 2 4 2 2 3" xfId="2359" xr:uid="{629237D3-5CFB-483F-ADE0-5EA44C59D379}"/>
    <cellStyle name="Moneda 2 2 2 2 4 2 3" xfId="1183" xr:uid="{B43C22B5-9A9B-471B-A281-47ACEE776218}"/>
    <cellStyle name="Moneda 2 2 2 2 4 2 3 2" xfId="2751" xr:uid="{F2DA4568-4362-458E-9EE7-9893A5543262}"/>
    <cellStyle name="Moneda 2 2 2 2 4 2 4" xfId="1967" xr:uid="{6C7B3385-1C88-44C0-AA92-24A6A1425D39}"/>
    <cellStyle name="Moneda 2 2 2 2 4 3" xfId="595" xr:uid="{F298DB7C-56DC-4394-8327-9892D5CAD179}"/>
    <cellStyle name="Moneda 2 2 2 2 4 3 2" xfId="1379" xr:uid="{976F4DE2-3684-448B-BF06-C5ADB9F90556}"/>
    <cellStyle name="Moneda 2 2 2 2 4 3 2 2" xfId="2947" xr:uid="{4222321B-86FD-453D-A7AB-5F91BA10C60F}"/>
    <cellStyle name="Moneda 2 2 2 2 4 3 3" xfId="2163" xr:uid="{81CFDF3D-3EAE-4B70-8890-CF197289D970}"/>
    <cellStyle name="Moneda 2 2 2 2 4 4" xfId="987" xr:uid="{6574187C-CBF8-48AF-9229-C3DDA11A6753}"/>
    <cellStyle name="Moneda 2 2 2 2 4 4 2" xfId="2555" xr:uid="{037F2E72-31E6-483F-97A0-B8FA2F560BD6}"/>
    <cellStyle name="Moneda 2 2 2 2 4 5" xfId="1771" xr:uid="{4D709FD5-7D8F-487C-9207-E0EC130E5817}"/>
    <cellStyle name="Moneda 2 2 2 2 5" xfId="208" xr:uid="{D319007A-7FC8-4F16-AEB7-7535A7EB8702}"/>
    <cellStyle name="Moneda 2 2 2 2 5 2" xfId="408" xr:uid="{573CDC8B-3443-4E9B-A826-AAFC555D41FA}"/>
    <cellStyle name="Moneda 2 2 2 2 5 2 2" xfId="801" xr:uid="{A4A06E86-AA7D-4EEE-9F7A-63942C9C2C91}"/>
    <cellStyle name="Moneda 2 2 2 2 5 2 2 2" xfId="1585" xr:uid="{8F3E4A0D-32C6-45FF-A87C-89C185DF566A}"/>
    <cellStyle name="Moneda 2 2 2 2 5 2 2 2 2" xfId="3153" xr:uid="{FF311C15-BE33-42FE-A923-54A02EBB9C85}"/>
    <cellStyle name="Moneda 2 2 2 2 5 2 2 3" xfId="2369" xr:uid="{EC7B8385-75D2-4B74-9C15-B0BF8204C537}"/>
    <cellStyle name="Moneda 2 2 2 2 5 2 3" xfId="1193" xr:uid="{9A3BF43B-E039-4963-9586-9288DF058BB3}"/>
    <cellStyle name="Moneda 2 2 2 2 5 2 3 2" xfId="2761" xr:uid="{E720EF49-7688-408B-A537-A9E4F339419D}"/>
    <cellStyle name="Moneda 2 2 2 2 5 2 4" xfId="1977" xr:uid="{BE3BD05F-26E8-4503-93B4-8115165E5E9E}"/>
    <cellStyle name="Moneda 2 2 2 2 5 3" xfId="605" xr:uid="{3D145914-C591-4F81-864D-2B71ADF66AE7}"/>
    <cellStyle name="Moneda 2 2 2 2 5 3 2" xfId="1389" xr:uid="{93A40D31-9046-4EB0-B5B0-DEED1BFFE34F}"/>
    <cellStyle name="Moneda 2 2 2 2 5 3 2 2" xfId="2957" xr:uid="{584AA06F-534E-4610-8932-47D6530B51B6}"/>
    <cellStyle name="Moneda 2 2 2 2 5 3 3" xfId="2173" xr:uid="{EBC7E448-10BE-4BF7-855A-D6D91C9F11D3}"/>
    <cellStyle name="Moneda 2 2 2 2 5 4" xfId="997" xr:uid="{6F5392BE-B0AE-4C3B-8F5A-EEC9BE3C4946}"/>
    <cellStyle name="Moneda 2 2 2 2 5 4 2" xfId="2565" xr:uid="{1C40FA99-12E9-4E5C-9383-8980ABDE66B7}"/>
    <cellStyle name="Moneda 2 2 2 2 5 5" xfId="1781" xr:uid="{D3B7DA05-BE07-4CCF-B4B2-8DEB550F19A4}"/>
    <cellStyle name="Moneda 2 2 2 2 6" xfId="227" xr:uid="{9881F287-7A26-42E6-A2E7-0D9B6B55C02F}"/>
    <cellStyle name="Moneda 2 2 2 2 6 2" xfId="427" xr:uid="{063D396D-2B1B-475A-9EA0-DA73736C9EDA}"/>
    <cellStyle name="Moneda 2 2 2 2 6 2 2" xfId="820" xr:uid="{F1000D17-28B6-40B8-A115-46D10EBFF345}"/>
    <cellStyle name="Moneda 2 2 2 2 6 2 2 2" xfId="1604" xr:uid="{22DDF1B1-82E2-40F0-8E5D-BCF1EE13E811}"/>
    <cellStyle name="Moneda 2 2 2 2 6 2 2 2 2" xfId="3172" xr:uid="{7E54F1BA-8BC9-40A6-A232-77E797DC13B3}"/>
    <cellStyle name="Moneda 2 2 2 2 6 2 2 3" xfId="2388" xr:uid="{84F3EDB7-F673-42BA-9AEB-CCE2A4A7ED75}"/>
    <cellStyle name="Moneda 2 2 2 2 6 2 3" xfId="1212" xr:uid="{3848BBCA-452F-4B4A-B88E-65C7318512B2}"/>
    <cellStyle name="Moneda 2 2 2 2 6 2 3 2" xfId="2780" xr:uid="{9CEFEA44-89C0-4C04-8F4A-CEFDA8A5E40A}"/>
    <cellStyle name="Moneda 2 2 2 2 6 2 4" xfId="1996" xr:uid="{AC91ED8E-513B-496A-9EB3-374B8879DB60}"/>
    <cellStyle name="Moneda 2 2 2 2 6 3" xfId="624" xr:uid="{A33618EF-2375-4566-9345-49850EAD84A7}"/>
    <cellStyle name="Moneda 2 2 2 2 6 3 2" xfId="1408" xr:uid="{EED1B6D3-CCAC-49F2-BEEF-894D42FB06BA}"/>
    <cellStyle name="Moneda 2 2 2 2 6 3 2 2" xfId="2976" xr:uid="{86FBA81A-53AB-4C31-9059-7AE56A0EC6AA}"/>
    <cellStyle name="Moneda 2 2 2 2 6 3 3" xfId="2192" xr:uid="{CEBE2D26-C398-4C67-A557-DE2E6037253C}"/>
    <cellStyle name="Moneda 2 2 2 2 6 4" xfId="1016" xr:uid="{78CB0176-767D-46D9-960E-79C1103BA7E6}"/>
    <cellStyle name="Moneda 2 2 2 2 6 4 2" xfId="2584" xr:uid="{E251806E-9B7B-4CDF-8393-D6D90DFC291A}"/>
    <cellStyle name="Moneda 2 2 2 2 6 5" xfId="1800" xr:uid="{A8EC1C92-81C5-4909-A2C1-FC6A1817AE73}"/>
    <cellStyle name="Moneda 2 2 2 2 7" xfId="252" xr:uid="{C37CB050-A9E0-44FE-B05B-186C015D5EF2}"/>
    <cellStyle name="Moneda 2 2 2 2 7 2" xfId="451" xr:uid="{42BFE9C8-32E4-4817-AFD5-0755FF3DC8AA}"/>
    <cellStyle name="Moneda 2 2 2 2 7 2 2" xfId="844" xr:uid="{D56FA7FD-CDF7-4D02-9A3B-0C1BAC417E7A}"/>
    <cellStyle name="Moneda 2 2 2 2 7 2 2 2" xfId="1628" xr:uid="{C7EF9887-0764-411B-A8FF-1A7AB9B099BD}"/>
    <cellStyle name="Moneda 2 2 2 2 7 2 2 2 2" xfId="3196" xr:uid="{5616F6A8-69BD-405E-B1FB-BC2AF127A099}"/>
    <cellStyle name="Moneda 2 2 2 2 7 2 2 3" xfId="2412" xr:uid="{4ED58984-4226-40E4-9488-7D20B394A49A}"/>
    <cellStyle name="Moneda 2 2 2 2 7 2 3" xfId="1236" xr:uid="{5E21DDDD-78B9-48B6-85DA-2AD5DE66B26F}"/>
    <cellStyle name="Moneda 2 2 2 2 7 2 3 2" xfId="2804" xr:uid="{88CF8FD5-8379-4363-8995-1E51B0C67C3B}"/>
    <cellStyle name="Moneda 2 2 2 2 7 2 4" xfId="2020" xr:uid="{D3A3DE7C-0600-40C3-9428-951D8FA8AE6F}"/>
    <cellStyle name="Moneda 2 2 2 2 7 3" xfId="648" xr:uid="{82E91BB2-674D-412F-A5E9-173E47DA8983}"/>
    <cellStyle name="Moneda 2 2 2 2 7 3 2" xfId="1432" xr:uid="{BBDF2825-FB4D-4387-846E-BD6D9943C587}"/>
    <cellStyle name="Moneda 2 2 2 2 7 3 2 2" xfId="3000" xr:uid="{FC7B4610-0473-4CEF-A4BF-3957079C78B0}"/>
    <cellStyle name="Moneda 2 2 2 2 7 3 3" xfId="2216" xr:uid="{BDCF4D85-1091-4699-A0A1-89EA0C379A96}"/>
    <cellStyle name="Moneda 2 2 2 2 7 4" xfId="1040" xr:uid="{E0DBF09A-59A1-42B8-8CD6-DE004C59C484}"/>
    <cellStyle name="Moneda 2 2 2 2 7 4 2" xfId="2608" xr:uid="{7F950F5A-9938-418B-8798-F038B6C5E02E}"/>
    <cellStyle name="Moneda 2 2 2 2 7 5" xfId="1824" xr:uid="{617066B6-3D88-4485-AFFF-820E14AE670F}"/>
    <cellStyle name="Moneda 2 2 2 2 8" xfId="294" xr:uid="{DDFAB2A3-2AF0-48E3-868E-BA8393F928FA}"/>
    <cellStyle name="Moneda 2 2 2 2 8 2" xfId="491" xr:uid="{135FA223-50A2-47BA-9CE0-AB47ACD0BC90}"/>
    <cellStyle name="Moneda 2 2 2 2 8 2 2" xfId="883" xr:uid="{B27DFEC2-C2DF-4ADA-948F-8C5583015125}"/>
    <cellStyle name="Moneda 2 2 2 2 8 2 2 2" xfId="1667" xr:uid="{AF296376-EE11-427D-9EC6-8D13670ACC34}"/>
    <cellStyle name="Moneda 2 2 2 2 8 2 2 2 2" xfId="3235" xr:uid="{05F5D526-3473-4F67-9618-0628CA7D0B41}"/>
    <cellStyle name="Moneda 2 2 2 2 8 2 2 3" xfId="2451" xr:uid="{C34805F9-E8A2-403D-9D8A-CAD7299F1BE3}"/>
    <cellStyle name="Moneda 2 2 2 2 8 2 3" xfId="1275" xr:uid="{CB5348F4-46F2-4E9E-8073-5D4F0585F648}"/>
    <cellStyle name="Moneda 2 2 2 2 8 2 3 2" xfId="2843" xr:uid="{9B837783-D2FA-4E86-AA47-33E91C7C6A09}"/>
    <cellStyle name="Moneda 2 2 2 2 8 2 4" xfId="2059" xr:uid="{AA2BE939-E29B-470D-94B6-EE77641BC82C}"/>
    <cellStyle name="Moneda 2 2 2 2 8 3" xfId="687" xr:uid="{7A850E09-F403-40AB-A482-78E19F292ACF}"/>
    <cellStyle name="Moneda 2 2 2 2 8 3 2" xfId="1471" xr:uid="{81274E24-D312-40A6-AAAB-6E1650DBF53C}"/>
    <cellStyle name="Moneda 2 2 2 2 8 3 2 2" xfId="3039" xr:uid="{6305E602-D73B-429D-B803-E5763B13350C}"/>
    <cellStyle name="Moneda 2 2 2 2 8 3 3" xfId="2255" xr:uid="{FD6B8F07-AADA-4934-83CF-8579AA205E0D}"/>
    <cellStyle name="Moneda 2 2 2 2 8 4" xfId="1079" xr:uid="{87F0CEED-D3CC-49E6-8656-0F0322D7AF49}"/>
    <cellStyle name="Moneda 2 2 2 2 8 4 2" xfId="2647" xr:uid="{4865CF40-7D3C-4A94-B4E6-375EBBC49A97}"/>
    <cellStyle name="Moneda 2 2 2 2 8 5" xfId="1863" xr:uid="{9408C665-BA0F-4A95-B776-37226B182E72}"/>
    <cellStyle name="Moneda 2 2 2 2 9" xfId="306" xr:uid="{54283497-72D0-4CFF-B28B-563509F4D5F3}"/>
    <cellStyle name="Moneda 2 2 2 2 9 2" xfId="699" xr:uid="{ADFDF25F-7B38-49C2-8905-018A51A9452C}"/>
    <cellStyle name="Moneda 2 2 2 2 9 2 2" xfId="1483" xr:uid="{9E6F9751-5CB4-4472-84EC-689D6721AAAC}"/>
    <cellStyle name="Moneda 2 2 2 2 9 2 2 2" xfId="3051" xr:uid="{9E695783-168E-456E-9213-1D5D9ECC22E1}"/>
    <cellStyle name="Moneda 2 2 2 2 9 2 3" xfId="2267" xr:uid="{B4904E1B-CCCF-4A63-A396-4D0C9DE794A6}"/>
    <cellStyle name="Moneda 2 2 2 2 9 3" xfId="1091" xr:uid="{425CB506-B205-4AB5-A22B-7E3CFFB530BA}"/>
    <cellStyle name="Moneda 2 2 2 2 9 3 2" xfId="2659" xr:uid="{728E6942-9E15-48D4-9473-95132332CE73}"/>
    <cellStyle name="Moneda 2 2 2 2 9 4" xfId="1875" xr:uid="{40992835-D06E-437D-8705-D6AD7EFF2817}"/>
    <cellStyle name="Moneda 2 2 2 20" xfId="222" xr:uid="{8E6D5921-B889-4F0A-A5CF-329328CBF8FA}"/>
    <cellStyle name="Moneda 2 2 2 20 2" xfId="422" xr:uid="{236DE80E-4066-4C6A-A77B-7EC4CA700F32}"/>
    <cellStyle name="Moneda 2 2 2 20 2 2" xfId="815" xr:uid="{A2F654A7-170D-4A0D-834B-99377D19415F}"/>
    <cellStyle name="Moneda 2 2 2 20 2 2 2" xfId="1599" xr:uid="{B96EEB5E-4F9E-4DDB-8ED7-F063F50B7BA4}"/>
    <cellStyle name="Moneda 2 2 2 20 2 2 2 2" xfId="3167" xr:uid="{BEF27A00-F3ED-4449-ACAF-A61C54224F56}"/>
    <cellStyle name="Moneda 2 2 2 20 2 2 3" xfId="2383" xr:uid="{15340087-D52B-4300-BEA6-1154342B9AE5}"/>
    <cellStyle name="Moneda 2 2 2 20 2 3" xfId="1207" xr:uid="{D2F108A9-01E3-47F9-B89E-09DCCED627EE}"/>
    <cellStyle name="Moneda 2 2 2 20 2 3 2" xfId="2775" xr:uid="{1EDA5AE1-8075-4AE4-B572-6E8434A13DE9}"/>
    <cellStyle name="Moneda 2 2 2 20 2 4" xfId="1991" xr:uid="{A7B70FDB-3191-4149-B5E4-54829C2747FF}"/>
    <cellStyle name="Moneda 2 2 2 20 3" xfId="619" xr:uid="{9469D285-AE88-4F40-8759-D9FB5BBE6D48}"/>
    <cellStyle name="Moneda 2 2 2 20 3 2" xfId="1403" xr:uid="{775A771F-13E8-4C45-B361-21DE0B6FE4E4}"/>
    <cellStyle name="Moneda 2 2 2 20 3 2 2" xfId="2971" xr:uid="{1F75B9B2-583A-42E5-B2BF-0AD6B8740A99}"/>
    <cellStyle name="Moneda 2 2 2 20 3 3" xfId="2187" xr:uid="{60BADB6E-3BA3-4CE2-BA25-E1BC36E2E805}"/>
    <cellStyle name="Moneda 2 2 2 20 4" xfId="1011" xr:uid="{97A2E5FD-2C9E-425E-A24A-AD11E61E8F01}"/>
    <cellStyle name="Moneda 2 2 2 20 4 2" xfId="2579" xr:uid="{A532D3D8-9A77-4E0D-B953-8AB24881087B}"/>
    <cellStyle name="Moneda 2 2 2 20 5" xfId="1795" xr:uid="{49ABC8E3-54B6-4E38-8735-3F46DB7C46A7}"/>
    <cellStyle name="Moneda 2 2 2 21" xfId="232" xr:uid="{A40C4C9F-4513-4553-94BD-1364F77E7E82}"/>
    <cellStyle name="Moneda 2 2 2 21 2" xfId="432" xr:uid="{50117855-F6B8-4A27-87D8-7C94049A42E4}"/>
    <cellStyle name="Moneda 2 2 2 21 2 2" xfId="825" xr:uid="{6A6C214E-F8EC-404E-8633-D35FDCF44E04}"/>
    <cellStyle name="Moneda 2 2 2 21 2 2 2" xfId="1609" xr:uid="{F6E8DBC5-8259-4138-8AD0-FB440C0CCDD2}"/>
    <cellStyle name="Moneda 2 2 2 21 2 2 2 2" xfId="3177" xr:uid="{5DF4F450-A792-4C8B-8585-626C5190D3F8}"/>
    <cellStyle name="Moneda 2 2 2 21 2 2 3" xfId="2393" xr:uid="{C0AA581A-13E0-459F-A492-CD66A237DA74}"/>
    <cellStyle name="Moneda 2 2 2 21 2 3" xfId="1217" xr:uid="{244C7ED2-D9F7-4792-879D-BE4722B2CEE2}"/>
    <cellStyle name="Moneda 2 2 2 21 2 3 2" xfId="2785" xr:uid="{58BAC820-8584-4905-BD1F-D4E5A7F04C9C}"/>
    <cellStyle name="Moneda 2 2 2 21 2 4" xfId="2001" xr:uid="{1192ED34-3E5B-42F7-8393-2D1827882B1C}"/>
    <cellStyle name="Moneda 2 2 2 21 3" xfId="629" xr:uid="{310E5936-E3C8-4FCD-AC14-5708DB70D79A}"/>
    <cellStyle name="Moneda 2 2 2 21 3 2" xfId="1413" xr:uid="{18B882A4-E1DE-42C3-9F3F-B9E2F4F2C7F2}"/>
    <cellStyle name="Moneda 2 2 2 21 3 2 2" xfId="2981" xr:uid="{C95C5E91-4043-4813-856D-25C5974A5BD6}"/>
    <cellStyle name="Moneda 2 2 2 21 3 3" xfId="2197" xr:uid="{AB81AB04-CC12-44AA-8CBB-510DA07633D9}"/>
    <cellStyle name="Moneda 2 2 2 21 4" xfId="1021" xr:uid="{A3AC29B9-314F-465A-B750-AA62B84B91B4}"/>
    <cellStyle name="Moneda 2 2 2 21 4 2" xfId="2589" xr:uid="{3E041B1E-6493-49BC-AF1B-C6D125256AE1}"/>
    <cellStyle name="Moneda 2 2 2 21 5" xfId="1805" xr:uid="{F6B138B6-3BAF-47E5-8A35-AF272984C850}"/>
    <cellStyle name="Moneda 2 2 2 22" xfId="234" xr:uid="{97E610DF-B555-4BAB-8358-C5CCE9D67A19}"/>
    <cellStyle name="Moneda 2 2 2 22 2" xfId="433" xr:uid="{F4024663-1181-4A76-8341-13BF84DAE4E5}"/>
    <cellStyle name="Moneda 2 2 2 22 2 2" xfId="826" xr:uid="{F72FAD47-3585-449D-9EFF-B79F52984FDA}"/>
    <cellStyle name="Moneda 2 2 2 22 2 2 2" xfId="1610" xr:uid="{D751F4C5-AAF1-4331-A3E9-888416B1A125}"/>
    <cellStyle name="Moneda 2 2 2 22 2 2 2 2" xfId="3178" xr:uid="{16BF3921-A667-4EC3-903D-E440D4D299A8}"/>
    <cellStyle name="Moneda 2 2 2 22 2 2 3" xfId="2394" xr:uid="{5DE99278-6EF6-48E0-98A9-E3FDF173B6CA}"/>
    <cellStyle name="Moneda 2 2 2 22 2 3" xfId="1218" xr:uid="{FEA7D73F-582B-42F7-86F9-385A12AD4752}"/>
    <cellStyle name="Moneda 2 2 2 22 2 3 2" xfId="2786" xr:uid="{DD0C1D56-CD9F-4389-80CB-88273A8E28F8}"/>
    <cellStyle name="Moneda 2 2 2 22 2 4" xfId="2002" xr:uid="{12FB6BC4-8440-47BA-89B5-489697553EAD}"/>
    <cellStyle name="Moneda 2 2 2 22 3" xfId="630" xr:uid="{0208931B-3292-433F-A2F9-C5B8005BE38B}"/>
    <cellStyle name="Moneda 2 2 2 22 3 2" xfId="1414" xr:uid="{F36B9ADD-1EFF-4DC8-96E4-6EB3FBA530BC}"/>
    <cellStyle name="Moneda 2 2 2 22 3 2 2" xfId="2982" xr:uid="{A35A960C-9D72-41B8-869F-73323C84ABF8}"/>
    <cellStyle name="Moneda 2 2 2 22 3 3" xfId="2198" xr:uid="{FF69ED36-E3C2-4056-9F29-560B0DD2D7F4}"/>
    <cellStyle name="Moneda 2 2 2 22 4" xfId="1022" xr:uid="{3868D23C-6B4C-432E-9B88-862640BEE979}"/>
    <cellStyle name="Moneda 2 2 2 22 4 2" xfId="2590" xr:uid="{CAC30A34-73CD-493C-B721-158184EAFFC7}"/>
    <cellStyle name="Moneda 2 2 2 22 5" xfId="1806" xr:uid="{3E9C7CF4-E069-4C33-8224-CF83D6D287BA}"/>
    <cellStyle name="Moneda 2 2 2 23" xfId="247" xr:uid="{35DB0E57-ABC3-4FB1-988E-E94519040E7F}"/>
    <cellStyle name="Moneda 2 2 2 23 2" xfId="446" xr:uid="{D433988F-277D-4BC9-AE9F-211B36FE1C59}"/>
    <cellStyle name="Moneda 2 2 2 23 2 2" xfId="839" xr:uid="{F1B460EB-07C5-41C6-B853-C436120E24F3}"/>
    <cellStyle name="Moneda 2 2 2 23 2 2 2" xfId="1623" xr:uid="{6486CC8F-6C63-456F-AD85-6C2816491188}"/>
    <cellStyle name="Moneda 2 2 2 23 2 2 2 2" xfId="3191" xr:uid="{AF7FAB1A-50C7-47D0-A3A7-4F90BD3DE23D}"/>
    <cellStyle name="Moneda 2 2 2 23 2 2 3" xfId="2407" xr:uid="{3D480A65-CFE1-47B2-96E3-5DB545A00441}"/>
    <cellStyle name="Moneda 2 2 2 23 2 3" xfId="1231" xr:uid="{1C7FED99-BB40-4038-9585-3B51D7904D09}"/>
    <cellStyle name="Moneda 2 2 2 23 2 3 2" xfId="2799" xr:uid="{F057837F-0A94-46FF-B66A-9BE0349E8DE6}"/>
    <cellStyle name="Moneda 2 2 2 23 2 4" xfId="2015" xr:uid="{4B2FFFD1-7863-41ED-9F3A-1DF576DB8EF4}"/>
    <cellStyle name="Moneda 2 2 2 23 3" xfId="643" xr:uid="{954DDD2A-36DC-438F-8144-8CBFF1ABB33B}"/>
    <cellStyle name="Moneda 2 2 2 23 3 2" xfId="1427" xr:uid="{290925DF-48DA-4BE9-B6B9-6E2848260075}"/>
    <cellStyle name="Moneda 2 2 2 23 3 2 2" xfId="2995" xr:uid="{D4D93AC4-8E26-4759-B56F-1346EFAA0E01}"/>
    <cellStyle name="Moneda 2 2 2 23 3 3" xfId="2211" xr:uid="{A630479A-D1A2-4449-B3C6-427AB8643CD9}"/>
    <cellStyle name="Moneda 2 2 2 23 4" xfId="1035" xr:uid="{EA2F5699-A62C-45C2-AD4B-EC612A04635B}"/>
    <cellStyle name="Moneda 2 2 2 23 4 2" xfId="2603" xr:uid="{701F496C-DDBA-439E-81AC-882720740846}"/>
    <cellStyle name="Moneda 2 2 2 23 5" xfId="1819" xr:uid="{26F89242-19C8-42D4-A5CF-CC8059FC42F9}"/>
    <cellStyle name="Moneda 2 2 2 24" xfId="267" xr:uid="{FA24A851-6E3C-4474-91B5-2D7ED9DF3E6E}"/>
    <cellStyle name="Moneda 2 2 2 24 2" xfId="466" xr:uid="{15CA6954-B27E-4E23-8EDB-6F22E2D42A2C}"/>
    <cellStyle name="Moneda 2 2 2 24 2 2" xfId="859" xr:uid="{EE75106C-92EC-4224-A837-A2818C65C8FF}"/>
    <cellStyle name="Moneda 2 2 2 24 2 2 2" xfId="1643" xr:uid="{549D995F-A1EB-4DFC-AE1D-935FD7C3325D}"/>
    <cellStyle name="Moneda 2 2 2 24 2 2 2 2" xfId="3211" xr:uid="{00EF6074-3764-408B-BB0F-E478265FE609}"/>
    <cellStyle name="Moneda 2 2 2 24 2 2 3" xfId="2427" xr:uid="{298251B0-1C6D-4373-ADCB-B62DB18500AE}"/>
    <cellStyle name="Moneda 2 2 2 24 2 3" xfId="1251" xr:uid="{BF33AC4D-8ED8-4ADA-976C-38B5BE574C0B}"/>
    <cellStyle name="Moneda 2 2 2 24 2 3 2" xfId="2819" xr:uid="{57FD2E55-62CB-4417-9268-52F5B06648A7}"/>
    <cellStyle name="Moneda 2 2 2 24 2 4" xfId="2035" xr:uid="{4C78AE22-FFF5-4EB6-AFA9-C9BE52940216}"/>
    <cellStyle name="Moneda 2 2 2 24 3" xfId="663" xr:uid="{E199CAD9-7126-4420-A161-39996DD7028C}"/>
    <cellStyle name="Moneda 2 2 2 24 3 2" xfId="1447" xr:uid="{DFDB6197-676E-4B83-AAF1-F78A81CEE69C}"/>
    <cellStyle name="Moneda 2 2 2 24 3 2 2" xfId="3015" xr:uid="{8631AA6B-4E5A-43DB-8540-5AA7D30CF931}"/>
    <cellStyle name="Moneda 2 2 2 24 3 3" xfId="2231" xr:uid="{3185FFFA-977E-47B3-BF7D-C3990A3FEE38}"/>
    <cellStyle name="Moneda 2 2 2 24 4" xfId="1055" xr:uid="{7A93C8A3-4CF2-4CA5-BA29-576F72AF6979}"/>
    <cellStyle name="Moneda 2 2 2 24 4 2" xfId="2623" xr:uid="{F5B297D2-D8AE-47AF-BD10-DBD53A3022C6}"/>
    <cellStyle name="Moneda 2 2 2 24 5" xfId="1839" xr:uid="{D20D17B0-ED38-46F2-9E3B-3999B705F860}"/>
    <cellStyle name="Moneda 2 2 2 25" xfId="272" xr:uid="{89BEB99A-C6B2-46A7-B4E7-D3DD05E513FF}"/>
    <cellStyle name="Moneda 2 2 2 25 2" xfId="471" xr:uid="{9268BFE0-C626-4A57-B3D4-2AB172D20096}"/>
    <cellStyle name="Moneda 2 2 2 25 2 2" xfId="864" xr:uid="{07095A13-8231-46CF-A653-5D965E7107A6}"/>
    <cellStyle name="Moneda 2 2 2 25 2 2 2" xfId="1648" xr:uid="{39F802B0-0856-40D2-9F09-EB88517289B8}"/>
    <cellStyle name="Moneda 2 2 2 25 2 2 2 2" xfId="3216" xr:uid="{7797DC46-A0A9-4C31-8443-300B7BC4CBB8}"/>
    <cellStyle name="Moneda 2 2 2 25 2 2 3" xfId="2432" xr:uid="{37CC438A-B373-44B6-92F8-A646E14D8734}"/>
    <cellStyle name="Moneda 2 2 2 25 2 3" xfId="1256" xr:uid="{659F4577-FDB6-4EB7-AB1E-8AB92CBDD84A}"/>
    <cellStyle name="Moneda 2 2 2 25 2 3 2" xfId="2824" xr:uid="{01E59731-1882-4113-977F-614F1F3FBA1F}"/>
    <cellStyle name="Moneda 2 2 2 25 2 4" xfId="2040" xr:uid="{F52FA0EF-0B31-4189-A3FF-364864463FAE}"/>
    <cellStyle name="Moneda 2 2 2 25 3" xfId="668" xr:uid="{BDFF7F17-9186-4FEB-8CAD-0874BF462C3B}"/>
    <cellStyle name="Moneda 2 2 2 25 3 2" xfId="1452" xr:uid="{861B604D-5549-4758-A8B8-1720BBAB9CCD}"/>
    <cellStyle name="Moneda 2 2 2 25 3 2 2" xfId="3020" xr:uid="{7CE3611F-8D55-4C3D-B461-F5421604540D}"/>
    <cellStyle name="Moneda 2 2 2 25 3 3" xfId="2236" xr:uid="{3DBE7E10-DD8A-4DD8-B3F5-FEF9B66EAB8C}"/>
    <cellStyle name="Moneda 2 2 2 25 4" xfId="1060" xr:uid="{C08603C2-223A-404F-85A1-C6B0F2AB07D9}"/>
    <cellStyle name="Moneda 2 2 2 25 4 2" xfId="2628" xr:uid="{21C5E85A-0DDB-4644-A6B4-A0D4EC63CE28}"/>
    <cellStyle name="Moneda 2 2 2 25 5" xfId="1844" xr:uid="{5C875E20-8334-416F-9711-474979FECE79}"/>
    <cellStyle name="Moneda 2 2 2 26" xfId="290" xr:uid="{2FF048FE-2CE2-4FC1-99D8-B90FAB79C258}"/>
    <cellStyle name="Moneda 2 2 2 26 2" xfId="487" xr:uid="{1BB6302D-6DA4-4CE6-B702-0BD22E4DCC80}"/>
    <cellStyle name="Moneda 2 2 2 26 2 2" xfId="879" xr:uid="{AC12AFEF-692C-4465-9874-E43BFCB75094}"/>
    <cellStyle name="Moneda 2 2 2 26 2 2 2" xfId="1663" xr:uid="{E4E0249A-16C9-4D1D-8EC6-D1EB5F635209}"/>
    <cellStyle name="Moneda 2 2 2 26 2 2 2 2" xfId="3231" xr:uid="{8E59CC53-B7ED-4E5D-B287-E1A2651954FE}"/>
    <cellStyle name="Moneda 2 2 2 26 2 2 3" xfId="2447" xr:uid="{04DB9552-0FC0-422F-B490-9D5DCBE2C8C0}"/>
    <cellStyle name="Moneda 2 2 2 26 2 3" xfId="1271" xr:uid="{C49F013F-A81F-44ED-BE1D-EB16C623D59A}"/>
    <cellStyle name="Moneda 2 2 2 26 2 3 2" xfId="2839" xr:uid="{31D271B0-4B5B-49F0-8C09-E5B3B00E7391}"/>
    <cellStyle name="Moneda 2 2 2 26 2 4" xfId="2055" xr:uid="{24BF70C9-9C24-4477-9E94-467B86B45BF7}"/>
    <cellStyle name="Moneda 2 2 2 26 3" xfId="683" xr:uid="{FC0F1EC9-8BC7-4580-B71F-BA7FC58CB52D}"/>
    <cellStyle name="Moneda 2 2 2 26 3 2" xfId="1467" xr:uid="{B112F905-F9DA-483D-BDE1-2162384D31F2}"/>
    <cellStyle name="Moneda 2 2 2 26 3 2 2" xfId="3035" xr:uid="{DFBDC6E0-2EC6-4D7A-ABC4-33162F06EFD5}"/>
    <cellStyle name="Moneda 2 2 2 26 3 3" xfId="2251" xr:uid="{73EEC895-FCC0-42FD-A4AA-9A764843BEA4}"/>
    <cellStyle name="Moneda 2 2 2 26 4" xfId="1075" xr:uid="{B03C9257-AC45-4D2F-B4A1-A78FF65B982D}"/>
    <cellStyle name="Moneda 2 2 2 26 4 2" xfId="2643" xr:uid="{AB6507D8-EEAB-4188-AE1A-C9329AEA235F}"/>
    <cellStyle name="Moneda 2 2 2 26 5" xfId="1859" xr:uid="{AB5ED2D2-86A6-41C6-A29F-F3889E7F7EDE}"/>
    <cellStyle name="Moneda 2 2 2 27" xfId="302" xr:uid="{27ED057F-2470-4E44-A108-2BAB1DD0C444}"/>
    <cellStyle name="Moneda 2 2 2 27 2" xfId="695" xr:uid="{05F8BD89-5CE5-4E63-9049-098621899172}"/>
    <cellStyle name="Moneda 2 2 2 27 2 2" xfId="1479" xr:uid="{E92699F5-C82C-44CB-B51D-C23A63ADA3C9}"/>
    <cellStyle name="Moneda 2 2 2 27 2 2 2" xfId="3047" xr:uid="{342607A5-F502-4499-8C47-942CF7ACB4F7}"/>
    <cellStyle name="Moneda 2 2 2 27 2 3" xfId="2263" xr:uid="{9E64ECE7-D8C0-4B7B-BA03-5546E1D3302B}"/>
    <cellStyle name="Moneda 2 2 2 27 3" xfId="1087" xr:uid="{5F06DC32-A990-470E-A1F8-173B289F6ED8}"/>
    <cellStyle name="Moneda 2 2 2 27 3 2" xfId="2655" xr:uid="{6C271E56-5424-436D-9A14-A5238B38CCE7}"/>
    <cellStyle name="Moneda 2 2 2 27 4" xfId="1871" xr:uid="{CEE5C2B9-F1FE-43E9-B4B0-FD9E34E63E17}"/>
    <cellStyle name="Moneda 2 2 2 28" xfId="499" xr:uid="{59265C56-D2FD-490F-92E5-5C4DF1DF35AB}"/>
    <cellStyle name="Moneda 2 2 2 28 2" xfId="1283" xr:uid="{8565B6A9-9088-481E-B45D-2A3CCA9615A6}"/>
    <cellStyle name="Moneda 2 2 2 28 2 2" xfId="2851" xr:uid="{C277BAD8-41B0-4314-8225-79066AF229C5}"/>
    <cellStyle name="Moneda 2 2 2 28 3" xfId="2067" xr:uid="{DD978DF1-B579-4BA8-8DAE-389A363A5F64}"/>
    <cellStyle name="Moneda 2 2 2 29" xfId="891" xr:uid="{DC0CEF89-3789-45B1-838C-DF03B7C736FF}"/>
    <cellStyle name="Moneda 2 2 2 29 2" xfId="2459" xr:uid="{2C3EF489-A81F-4D19-B9FE-FEB104CF25B0}"/>
    <cellStyle name="Moneda 2 2 2 3" xfId="59" xr:uid="{6322DFB4-C31D-4763-B859-9F5EDF918297}"/>
    <cellStyle name="Moneda 2 2 2 3 2" xfId="257" xr:uid="{B11E440C-E8C1-4FA6-8953-A88BB14AC5E9}"/>
    <cellStyle name="Moneda 2 2 2 3 2 2" xfId="456" xr:uid="{13EB055C-8A37-4AD8-B830-8249EB81BD16}"/>
    <cellStyle name="Moneda 2 2 2 3 2 2 2" xfId="849" xr:uid="{74165D0D-C56D-44C9-B3A0-BECAA5F07F64}"/>
    <cellStyle name="Moneda 2 2 2 3 2 2 2 2" xfId="1633" xr:uid="{2F34F68B-4EDD-4B09-BFFF-664840BB03CD}"/>
    <cellStyle name="Moneda 2 2 2 3 2 2 2 2 2" xfId="3201" xr:uid="{2EE90ED7-99C7-449D-8316-76D148F8F78A}"/>
    <cellStyle name="Moneda 2 2 2 3 2 2 2 3" xfId="2417" xr:uid="{96D8A2C9-A671-4371-B9F6-55C62BED61DC}"/>
    <cellStyle name="Moneda 2 2 2 3 2 2 3" xfId="1241" xr:uid="{52C15AFA-7AB5-4126-9D1D-A54B8D6055CB}"/>
    <cellStyle name="Moneda 2 2 2 3 2 2 3 2" xfId="2809" xr:uid="{25B13F7C-691A-4B6F-8377-62D21189BB27}"/>
    <cellStyle name="Moneda 2 2 2 3 2 2 4" xfId="2025" xr:uid="{E399257D-1322-4027-BB45-3921452B89DD}"/>
    <cellStyle name="Moneda 2 2 2 3 2 3" xfId="653" xr:uid="{A339423E-A128-4C03-8BC5-E2CF2A17F020}"/>
    <cellStyle name="Moneda 2 2 2 3 2 3 2" xfId="1437" xr:uid="{0387F3C4-C95E-4186-9692-1C940959ABB3}"/>
    <cellStyle name="Moneda 2 2 2 3 2 3 2 2" xfId="3005" xr:uid="{909E5EF4-C94A-4A71-8716-467CA14F1517}"/>
    <cellStyle name="Moneda 2 2 2 3 2 3 3" xfId="2221" xr:uid="{1F539474-5E3E-43FD-B2B3-B1AE33B11E10}"/>
    <cellStyle name="Moneda 2 2 2 3 2 4" xfId="1045" xr:uid="{94B6D331-DDEC-4FCE-A0EC-DAAA3A9F7A91}"/>
    <cellStyle name="Moneda 2 2 2 3 2 4 2" xfId="2613" xr:uid="{CCCEFB72-8127-4058-9E63-346C782E786C}"/>
    <cellStyle name="Moneda 2 2 2 3 2 5" xfId="1829" xr:uid="{4CCEEF26-2942-455C-A6F6-4F74758863A3}"/>
    <cellStyle name="Moneda 2 2 2 3 3" xfId="310" xr:uid="{0AB47E91-57A2-4695-BA7C-C67EDE527874}"/>
    <cellStyle name="Moneda 2 2 2 3 3 2" xfId="703" xr:uid="{A57B8B3A-A64C-475C-A796-C40B984B2C8D}"/>
    <cellStyle name="Moneda 2 2 2 3 3 2 2" xfId="1487" xr:uid="{D7CD2023-D2F5-463B-BFD3-3A5BE100DD60}"/>
    <cellStyle name="Moneda 2 2 2 3 3 2 2 2" xfId="3055" xr:uid="{31A3AE51-DC87-45A4-9F88-7811C8FE3116}"/>
    <cellStyle name="Moneda 2 2 2 3 3 2 3" xfId="2271" xr:uid="{AE8D7B58-D7B6-40CD-8A7B-7D01C5FDF63A}"/>
    <cellStyle name="Moneda 2 2 2 3 3 3" xfId="1095" xr:uid="{9179B554-4898-4A60-B25E-B13380BB242D}"/>
    <cellStyle name="Moneda 2 2 2 3 3 3 2" xfId="2663" xr:uid="{3B556A1D-0FF5-40A0-AAF6-35D393A26DE9}"/>
    <cellStyle name="Moneda 2 2 2 3 3 4" xfId="1879" xr:uid="{0AF2A944-9861-42F6-84A7-0E75540B666B}"/>
    <cellStyle name="Moneda 2 2 2 3 4" xfId="507" xr:uid="{A7355F4B-A91D-4835-83C8-C90C7A96E9F8}"/>
    <cellStyle name="Moneda 2 2 2 3 4 2" xfId="1291" xr:uid="{5EE9FBD7-7FD4-4856-A12F-777F082E4F36}"/>
    <cellStyle name="Moneda 2 2 2 3 4 2 2" xfId="2859" xr:uid="{A71F2BF5-ED45-4309-AA06-95A82EE13D69}"/>
    <cellStyle name="Moneda 2 2 2 3 4 3" xfId="2075" xr:uid="{9017A157-DF88-47A8-934C-350848EDDCB1}"/>
    <cellStyle name="Moneda 2 2 2 3 5" xfId="899" xr:uid="{69D7896A-BB73-433C-A2D1-B4705E2CC565}"/>
    <cellStyle name="Moneda 2 2 2 3 5 2" xfId="2467" xr:uid="{80C3B5CD-5524-4F87-B2EB-206D1F3A2CF8}"/>
    <cellStyle name="Moneda 2 2 2 3 6" xfId="1683" xr:uid="{813E87DC-16B0-4092-8680-69D26C7986BE}"/>
    <cellStyle name="Moneda 2 2 2 3 7" xfId="3276" xr:uid="{3908A0C6-EFF7-4286-B014-3300B2EB15DD}"/>
    <cellStyle name="Moneda 2 2 2 30" xfId="1675" xr:uid="{AABE95B8-2772-4811-BA2F-929730DF73AD}"/>
    <cellStyle name="Moneda 2 2 2 31" xfId="3273" xr:uid="{BFB8FC9E-38D8-4002-A37A-163CFC60F8D8}"/>
    <cellStyle name="Moneda 2 2 2 4" xfId="65" xr:uid="{4F274215-E163-4FFD-90CE-322AB66769DD}"/>
    <cellStyle name="Moneda 2 2 2 4 2" xfId="315" xr:uid="{20CBC018-F8E4-4641-8911-69D2A84C5FE7}"/>
    <cellStyle name="Moneda 2 2 2 4 2 2" xfId="708" xr:uid="{C125E33D-6D2D-480A-9CF5-08DC91A7F793}"/>
    <cellStyle name="Moneda 2 2 2 4 2 2 2" xfId="1492" xr:uid="{2316A5D2-D8E3-4C21-9308-93367558DA8D}"/>
    <cellStyle name="Moneda 2 2 2 4 2 2 2 2" xfId="3060" xr:uid="{38F558D2-E918-4CA7-B3E2-19B2E54083B6}"/>
    <cellStyle name="Moneda 2 2 2 4 2 2 3" xfId="2276" xr:uid="{0D050EC8-748F-4A34-A187-3C938DF1CF58}"/>
    <cellStyle name="Moneda 2 2 2 4 2 3" xfId="1100" xr:uid="{FF15A9D9-4B5B-4009-B304-E80E9E447AC8}"/>
    <cellStyle name="Moneda 2 2 2 4 2 3 2" xfId="2668" xr:uid="{1C82671E-EB66-4E17-B7B5-87C1881434E4}"/>
    <cellStyle name="Moneda 2 2 2 4 2 4" xfId="1884" xr:uid="{A8A34EFC-513A-42BB-AF19-88948C4F5FD9}"/>
    <cellStyle name="Moneda 2 2 2 4 3" xfId="512" xr:uid="{8103DC1E-63CB-4951-B3C3-8BDB10F06442}"/>
    <cellStyle name="Moneda 2 2 2 4 3 2" xfId="1296" xr:uid="{5A456CCE-94AC-4EC3-811E-99A4612998BA}"/>
    <cellStyle name="Moneda 2 2 2 4 3 2 2" xfId="2864" xr:uid="{3F83AC03-9120-4228-9349-48008B01BA32}"/>
    <cellStyle name="Moneda 2 2 2 4 3 3" xfId="2080" xr:uid="{8CB3AEF3-917A-4672-8A84-415187DB9404}"/>
    <cellStyle name="Moneda 2 2 2 4 4" xfId="904" xr:uid="{11BFFE7B-EDDC-465A-963E-1E838201AA85}"/>
    <cellStyle name="Moneda 2 2 2 4 4 2" xfId="2472" xr:uid="{796F5BD0-C9CD-4A59-8401-8A33E33C3B2E}"/>
    <cellStyle name="Moneda 2 2 2 4 5" xfId="1688" xr:uid="{6C3DE21E-4C9F-4BAA-9FEA-EFA88370F493}"/>
    <cellStyle name="Moneda 2 2 2 4 6" xfId="3277" xr:uid="{690ADBCE-5120-49C0-BC4F-D3E34D7013FA}"/>
    <cellStyle name="Moneda 2 2 2 5" xfId="70" xr:uid="{E09B197A-C9B5-4EA4-96DC-893D286C743E}"/>
    <cellStyle name="Moneda 2 2 2 5 2" xfId="320" xr:uid="{AAC036D7-2330-4F3A-BD87-1CB806DD1AF3}"/>
    <cellStyle name="Moneda 2 2 2 5 2 2" xfId="713" xr:uid="{7F9E1247-AE08-4F5B-A8A1-68C7F78172FE}"/>
    <cellStyle name="Moneda 2 2 2 5 2 2 2" xfId="1497" xr:uid="{9B902933-F70F-41F3-A679-CA07C7A69A57}"/>
    <cellStyle name="Moneda 2 2 2 5 2 2 2 2" xfId="3065" xr:uid="{B8D72300-76C2-4638-8BEF-9BC8609FA0DB}"/>
    <cellStyle name="Moneda 2 2 2 5 2 2 3" xfId="2281" xr:uid="{C5B708AE-ABE1-40E3-A9B7-E5E3D2F10B02}"/>
    <cellStyle name="Moneda 2 2 2 5 2 3" xfId="1105" xr:uid="{3A3BA10E-7D8E-405C-82CB-6AC8C9C04BC2}"/>
    <cellStyle name="Moneda 2 2 2 5 2 3 2" xfId="2673" xr:uid="{8203466F-078B-4226-82C5-FFCB23CDCA2E}"/>
    <cellStyle name="Moneda 2 2 2 5 2 4" xfId="1889" xr:uid="{6F4A26FE-6201-4896-AF6D-35A7291675D8}"/>
    <cellStyle name="Moneda 2 2 2 5 3" xfId="517" xr:uid="{FC7E96C1-FCBD-4B13-BC9E-D66D9096BFD1}"/>
    <cellStyle name="Moneda 2 2 2 5 3 2" xfId="1301" xr:uid="{3C9300D1-D9F3-4C83-B7C8-CCD018DA4E5D}"/>
    <cellStyle name="Moneda 2 2 2 5 3 2 2" xfId="2869" xr:uid="{6D52F4B2-18D3-4493-B222-4C79214B0EF2}"/>
    <cellStyle name="Moneda 2 2 2 5 3 3" xfId="2085" xr:uid="{81E93977-D24D-4494-A896-743C5B39CFE9}"/>
    <cellStyle name="Moneda 2 2 2 5 4" xfId="909" xr:uid="{8FDBC7D5-9D8F-47FC-9A70-E59952FCE760}"/>
    <cellStyle name="Moneda 2 2 2 5 4 2" xfId="2477" xr:uid="{BAF6D066-8953-4381-BB23-9FF99E83B1D9}"/>
    <cellStyle name="Moneda 2 2 2 5 5" xfId="1693" xr:uid="{970EAB4F-A465-42F1-8A67-372CA8B04283}"/>
    <cellStyle name="Moneda 2 2 2 5 6" xfId="3278" xr:uid="{D88761C6-B36B-4E5A-9DFE-A6EAC2A4E31C}"/>
    <cellStyle name="Moneda 2 2 2 6" xfId="75" xr:uid="{09F93A09-27BE-4E73-BA24-D9B618B0B3D5}"/>
    <cellStyle name="Moneda 2 2 2 6 2" xfId="325" xr:uid="{C8757870-C8C5-4F9E-9693-97FD22D263D0}"/>
    <cellStyle name="Moneda 2 2 2 6 2 2" xfId="718" xr:uid="{C1C788E6-5C4B-4584-A681-7792D612CF0B}"/>
    <cellStyle name="Moneda 2 2 2 6 2 2 2" xfId="1502" xr:uid="{ED6EAAFF-C432-453D-961D-F1C1566F8B1A}"/>
    <cellStyle name="Moneda 2 2 2 6 2 2 2 2" xfId="3070" xr:uid="{E1E3271F-20C3-4517-A584-7AD0E63624E3}"/>
    <cellStyle name="Moneda 2 2 2 6 2 2 3" xfId="2286" xr:uid="{D3E559CE-AD42-4688-B0D5-84E61AF8FC69}"/>
    <cellStyle name="Moneda 2 2 2 6 2 3" xfId="1110" xr:uid="{936DACAF-0D91-4A91-B191-8D89FACD24AA}"/>
    <cellStyle name="Moneda 2 2 2 6 2 3 2" xfId="2678" xr:uid="{BCB96FD2-D7A3-49EE-B6D3-20E1927C2196}"/>
    <cellStyle name="Moneda 2 2 2 6 2 4" xfId="1894" xr:uid="{FA4F95CC-7C62-4820-AC5A-855F881ECF7D}"/>
    <cellStyle name="Moneda 2 2 2 6 3" xfId="522" xr:uid="{FC8D39E4-0300-418F-8528-B958073865E7}"/>
    <cellStyle name="Moneda 2 2 2 6 3 2" xfId="1306" xr:uid="{09C674B7-B346-4A7E-8931-64B4E42DF7CF}"/>
    <cellStyle name="Moneda 2 2 2 6 3 2 2" xfId="2874" xr:uid="{35573D8C-83F8-4687-8A72-5082577CEBE9}"/>
    <cellStyle name="Moneda 2 2 2 6 3 3" xfId="2090" xr:uid="{7780C6C4-A0D6-42E9-AF7E-96FEB91F2B9C}"/>
    <cellStyle name="Moneda 2 2 2 6 4" xfId="914" xr:uid="{FD97953A-D89C-4966-8D65-23A8F008F4A2}"/>
    <cellStyle name="Moneda 2 2 2 6 4 2" xfId="2482" xr:uid="{07B32AEA-B021-4B6E-8D1B-03B1611C34D9}"/>
    <cellStyle name="Moneda 2 2 2 6 5" xfId="1698" xr:uid="{74B4C56E-877A-4805-9492-DDF57B8E6BA2}"/>
    <cellStyle name="Moneda 2 2 2 6 6" xfId="3279" xr:uid="{84A1C097-C0B5-413D-91FC-3247F0FB1E26}"/>
    <cellStyle name="Moneda 2 2 2 7" xfId="80" xr:uid="{B9FA3AA9-30CC-40F9-BEEE-5EC33CB80D57}"/>
    <cellStyle name="Moneda 2 2 2 7 2" xfId="330" xr:uid="{5B89D432-E1B4-4C61-9629-D4518CBCDB93}"/>
    <cellStyle name="Moneda 2 2 2 7 2 2" xfId="723" xr:uid="{F31A723B-3062-4556-AC28-3090C827C695}"/>
    <cellStyle name="Moneda 2 2 2 7 2 2 2" xfId="1507" xr:uid="{60E1AA99-8360-43A0-A2EC-4593BE4723D0}"/>
    <cellStyle name="Moneda 2 2 2 7 2 2 2 2" xfId="3075" xr:uid="{85F2A803-EACB-49DD-A8E1-A0FA194511E0}"/>
    <cellStyle name="Moneda 2 2 2 7 2 2 3" xfId="2291" xr:uid="{CA84AFB3-D54F-4E5E-AE7C-59E436B1B965}"/>
    <cellStyle name="Moneda 2 2 2 7 2 3" xfId="1115" xr:uid="{CA4B222D-4449-43A5-8A15-810A3D8554F5}"/>
    <cellStyle name="Moneda 2 2 2 7 2 3 2" xfId="2683" xr:uid="{8BA79B08-B486-4656-9CA0-3D5CF29F1AF7}"/>
    <cellStyle name="Moneda 2 2 2 7 2 4" xfId="1899" xr:uid="{8E9C2937-E752-4A64-80AD-BF0E364A90CD}"/>
    <cellStyle name="Moneda 2 2 2 7 3" xfId="527" xr:uid="{7ADC9E85-F34B-4297-A14A-314DE1BC6DAD}"/>
    <cellStyle name="Moneda 2 2 2 7 3 2" xfId="1311" xr:uid="{A8D4BC38-21EE-48F8-985C-48DCA3098E19}"/>
    <cellStyle name="Moneda 2 2 2 7 3 2 2" xfId="2879" xr:uid="{4C20FAFD-061F-4DA5-9A25-E48C35D61325}"/>
    <cellStyle name="Moneda 2 2 2 7 3 3" xfId="2095" xr:uid="{0F4B6EDD-55A1-42C9-AB20-1B0551CD179F}"/>
    <cellStyle name="Moneda 2 2 2 7 4" xfId="919" xr:uid="{E60272B1-6B23-4434-8AA2-3579BDF02CEA}"/>
    <cellStyle name="Moneda 2 2 2 7 4 2" xfId="2487" xr:uid="{9708E8D4-868A-482F-AEEF-F7CC5F6A3B3B}"/>
    <cellStyle name="Moneda 2 2 2 7 5" xfId="1703" xr:uid="{42AD9D9E-08EE-4DAF-B586-AA5303D32F6B}"/>
    <cellStyle name="Moneda 2 2 2 7 6" xfId="3280" xr:uid="{10B9A31A-CE8D-4F3F-B60A-4EF5E6D429B8}"/>
    <cellStyle name="Moneda 2 2 2 8" xfId="85" xr:uid="{FF73AC27-4EAF-4FA3-A7E1-DACDEACDC105}"/>
    <cellStyle name="Moneda 2 2 2 8 2" xfId="335" xr:uid="{BD9CA2A5-AB7C-4D6D-BEBD-0B848B94D0C2}"/>
    <cellStyle name="Moneda 2 2 2 8 2 2" xfId="728" xr:uid="{86CDCFA0-27AD-4601-9A65-C59C20789BA5}"/>
    <cellStyle name="Moneda 2 2 2 8 2 2 2" xfId="1512" xr:uid="{0522E43A-3820-445B-933B-E3344E84B274}"/>
    <cellStyle name="Moneda 2 2 2 8 2 2 2 2" xfId="3080" xr:uid="{6CD1EE73-328D-45B4-8554-14EEC43DB4BA}"/>
    <cellStyle name="Moneda 2 2 2 8 2 2 3" xfId="2296" xr:uid="{27055225-BCD1-4D12-8E09-BF100AC15058}"/>
    <cellStyle name="Moneda 2 2 2 8 2 3" xfId="1120" xr:uid="{5723D361-2259-4B6F-A3DE-68B873A70BA9}"/>
    <cellStyle name="Moneda 2 2 2 8 2 3 2" xfId="2688" xr:uid="{33EC2750-7B07-413B-898E-8B609851B179}"/>
    <cellStyle name="Moneda 2 2 2 8 2 4" xfId="1904" xr:uid="{F9EEC8C1-E833-4DAA-9B6C-8D14B6C6C526}"/>
    <cellStyle name="Moneda 2 2 2 8 3" xfId="532" xr:uid="{294EEB2E-F638-4848-A4C3-4B287111F9F5}"/>
    <cellStyle name="Moneda 2 2 2 8 3 2" xfId="1316" xr:uid="{FC721A53-0C91-4A6E-8E8B-C5B20DD953F0}"/>
    <cellStyle name="Moneda 2 2 2 8 3 2 2" xfId="2884" xr:uid="{11C94736-2899-41C3-BEED-4FF8F05874F7}"/>
    <cellStyle name="Moneda 2 2 2 8 3 3" xfId="2100" xr:uid="{B0A13525-C3AA-4059-A571-25AFC38F1DFB}"/>
    <cellStyle name="Moneda 2 2 2 8 4" xfId="924" xr:uid="{F6EFBB49-5069-421A-B6F5-918713BF810A}"/>
    <cellStyle name="Moneda 2 2 2 8 4 2" xfId="2492" xr:uid="{62CEF507-241D-4171-9DD6-4F1584183955}"/>
    <cellStyle name="Moneda 2 2 2 8 5" xfId="1708" xr:uid="{CC23569F-DFA8-4BA5-B8E8-7394771D7BAE}"/>
    <cellStyle name="Moneda 2 2 2 9" xfId="90" xr:uid="{5C2E99D5-F74F-4C5A-AD29-193DA5D9FD45}"/>
    <cellStyle name="Moneda 2 2 2 9 2" xfId="340" xr:uid="{D054D748-EFB1-45B5-8974-776179D7BA68}"/>
    <cellStyle name="Moneda 2 2 2 9 2 2" xfId="733" xr:uid="{963AAA86-52DB-464E-B719-61B9FC755D5F}"/>
    <cellStyle name="Moneda 2 2 2 9 2 2 2" xfId="1517" xr:uid="{D7F3AEF8-117F-4D0A-B0E5-4E3F7CCAEB8F}"/>
    <cellStyle name="Moneda 2 2 2 9 2 2 2 2" xfId="3085" xr:uid="{AE5A93C5-DFBB-4A97-AA69-8AA20815ED17}"/>
    <cellStyle name="Moneda 2 2 2 9 2 2 3" xfId="2301" xr:uid="{08F775A0-B38A-40C6-9C2A-364A5BB25CA5}"/>
    <cellStyle name="Moneda 2 2 2 9 2 3" xfId="1125" xr:uid="{034CAE86-20AA-47F5-B654-BD0988B840C8}"/>
    <cellStyle name="Moneda 2 2 2 9 2 3 2" xfId="2693" xr:uid="{A0EC0351-CF06-4BF1-8AC8-FC9AE5BEF202}"/>
    <cellStyle name="Moneda 2 2 2 9 2 4" xfId="1909" xr:uid="{73E1815B-C342-4BE5-A3F5-CA3AB64B04BC}"/>
    <cellStyle name="Moneda 2 2 2 9 3" xfId="537" xr:uid="{086970EC-6066-45A9-B4DB-4F08FA22A5A7}"/>
    <cellStyle name="Moneda 2 2 2 9 3 2" xfId="1321" xr:uid="{194561A8-1D5C-415F-97D3-A47E0F6A36F0}"/>
    <cellStyle name="Moneda 2 2 2 9 3 2 2" xfId="2889" xr:uid="{32390CE7-517A-4BF3-973A-CC019628C689}"/>
    <cellStyle name="Moneda 2 2 2 9 3 3" xfId="2105" xr:uid="{6FE60EFA-A02E-4577-9D68-5C66C67C00EF}"/>
    <cellStyle name="Moneda 2 2 2 9 4" xfId="929" xr:uid="{544479CF-2F72-434E-A0F7-878D2749C17D}"/>
    <cellStyle name="Moneda 2 2 2 9 4 2" xfId="2497" xr:uid="{FA785070-11F6-4E17-892D-FEFBD7ED526A}"/>
    <cellStyle name="Moneda 2 2 2 9 5" xfId="1713" xr:uid="{3AFA1E32-8918-4C6C-9012-7C878EFAC272}"/>
    <cellStyle name="Moneda 2 2 20" xfId="211" xr:uid="{6F06E0A1-3ACD-4584-8896-3916E4A99ADB}"/>
    <cellStyle name="Moneda 2 2 20 2" xfId="411" xr:uid="{02CBADE5-3F07-4D12-A8A2-0F114E279EF3}"/>
    <cellStyle name="Moneda 2 2 20 2 2" xfId="804" xr:uid="{886702EE-92EE-47A4-BD30-B9BF0482074B}"/>
    <cellStyle name="Moneda 2 2 20 2 2 2" xfId="1588" xr:uid="{4C4CE1B7-B949-444F-8895-4ADBFE0D1F86}"/>
    <cellStyle name="Moneda 2 2 20 2 2 2 2" xfId="3156" xr:uid="{EE9AFCAF-517C-4623-B5D3-B6062BB590AE}"/>
    <cellStyle name="Moneda 2 2 20 2 2 3" xfId="2372" xr:uid="{725AA476-9CFD-4F10-A026-72D0A2823C22}"/>
    <cellStyle name="Moneda 2 2 20 2 3" xfId="1196" xr:uid="{0BB371F0-E855-498B-824D-1F05A863FA33}"/>
    <cellStyle name="Moneda 2 2 20 2 3 2" xfId="2764" xr:uid="{96E38BF4-BEAD-4E8F-A4ED-C9E32561305F}"/>
    <cellStyle name="Moneda 2 2 20 2 4" xfId="1980" xr:uid="{A2F81020-02AD-49D5-972F-3492C549F191}"/>
    <cellStyle name="Moneda 2 2 20 3" xfId="608" xr:uid="{9004B8C2-CA60-47C1-800E-734D814FF575}"/>
    <cellStyle name="Moneda 2 2 20 3 2" xfId="1392" xr:uid="{70CD6F71-AE0E-454E-8702-3E342F73E924}"/>
    <cellStyle name="Moneda 2 2 20 3 2 2" xfId="2960" xr:uid="{2597390F-7910-46BD-8ADA-6103E0DCAB8A}"/>
    <cellStyle name="Moneda 2 2 20 3 3" xfId="2176" xr:uid="{94A17EBC-32C7-46A7-B04A-0D867A8ADEF6}"/>
    <cellStyle name="Moneda 2 2 20 4" xfId="1000" xr:uid="{FB95D4DC-53A8-47D2-A396-3209D6F2F88A}"/>
    <cellStyle name="Moneda 2 2 20 4 2" xfId="2568" xr:uid="{BF8AF18B-B925-45E1-B78E-67FEBDDE240D}"/>
    <cellStyle name="Moneda 2 2 20 5" xfId="1784" xr:uid="{73020351-031D-4147-8729-1D01CB0CD3F2}"/>
    <cellStyle name="Moneda 2 2 21" xfId="216" xr:uid="{24EB9C62-D83F-465F-A397-B31F42B1FA7D}"/>
    <cellStyle name="Moneda 2 2 21 2" xfId="416" xr:uid="{64C279A9-F0CC-4ED2-A663-1D2E217DEAEC}"/>
    <cellStyle name="Moneda 2 2 21 2 2" xfId="809" xr:uid="{6466AC9C-84C4-4F83-81F1-C0A171ECE7AE}"/>
    <cellStyle name="Moneda 2 2 21 2 2 2" xfId="1593" xr:uid="{670E3F84-D7D0-49A2-981E-7ED2ECBE6AA4}"/>
    <cellStyle name="Moneda 2 2 21 2 2 2 2" xfId="3161" xr:uid="{4520160F-74F9-4281-93CF-136756560FA2}"/>
    <cellStyle name="Moneda 2 2 21 2 2 3" xfId="2377" xr:uid="{90F6D6C8-1BAF-40AB-A269-36CED9892C59}"/>
    <cellStyle name="Moneda 2 2 21 2 3" xfId="1201" xr:uid="{9A098F7D-41BB-4D26-ADEE-241E1B685707}"/>
    <cellStyle name="Moneda 2 2 21 2 3 2" xfId="2769" xr:uid="{160761E4-8A98-4304-BF38-E9D341300B0C}"/>
    <cellStyle name="Moneda 2 2 21 2 4" xfId="1985" xr:uid="{D3B63CA7-6F73-4E93-8334-3E9F07EBF4C6}"/>
    <cellStyle name="Moneda 2 2 21 3" xfId="613" xr:uid="{57DF3ACE-FE1B-4F7F-A55D-F6854707DF64}"/>
    <cellStyle name="Moneda 2 2 21 3 2" xfId="1397" xr:uid="{88D7715E-29FE-4227-AE50-7D301ADE5A86}"/>
    <cellStyle name="Moneda 2 2 21 3 2 2" xfId="2965" xr:uid="{896BCDD2-5E8D-47D4-9207-6F11684A8CC9}"/>
    <cellStyle name="Moneda 2 2 21 3 3" xfId="2181" xr:uid="{AF0959D2-EA62-4356-B3BD-659919A4C3AA}"/>
    <cellStyle name="Moneda 2 2 21 4" xfId="1005" xr:uid="{EC424D64-3AA7-406B-8308-CDB5DE62B636}"/>
    <cellStyle name="Moneda 2 2 21 4 2" xfId="2573" xr:uid="{C60A3E90-B992-4D7C-8947-0748B7763F76}"/>
    <cellStyle name="Moneda 2 2 21 5" xfId="1789" xr:uid="{63FECFEA-204E-4824-9DF0-D56ADBB25F38}"/>
    <cellStyle name="Moneda 2 2 22" xfId="220" xr:uid="{F8A38993-6A80-451A-B56B-4EFAEF56A4FF}"/>
    <cellStyle name="Moneda 2 2 22 2" xfId="420" xr:uid="{4FB8D377-2417-4524-BF67-D41CC4995E78}"/>
    <cellStyle name="Moneda 2 2 22 2 2" xfId="813" xr:uid="{D2CB462E-9508-4DD3-8457-48F6FB8E7D36}"/>
    <cellStyle name="Moneda 2 2 22 2 2 2" xfId="1597" xr:uid="{B5B67E65-0C91-4012-B347-F83935775C2C}"/>
    <cellStyle name="Moneda 2 2 22 2 2 2 2" xfId="3165" xr:uid="{F53C6CBA-33C4-4D7E-BBC1-81F8FDB8039D}"/>
    <cellStyle name="Moneda 2 2 22 2 2 3" xfId="2381" xr:uid="{824E6AD0-DA5D-4D96-9887-C279BD545954}"/>
    <cellStyle name="Moneda 2 2 22 2 3" xfId="1205" xr:uid="{917C9881-9A5E-4817-8150-9703E49A4AB3}"/>
    <cellStyle name="Moneda 2 2 22 2 3 2" xfId="2773" xr:uid="{A237CEA1-CE37-4613-99F5-0C50637E6595}"/>
    <cellStyle name="Moneda 2 2 22 2 4" xfId="1989" xr:uid="{5EE10DDD-D3C3-40D5-88A2-9AF78B123F8B}"/>
    <cellStyle name="Moneda 2 2 22 3" xfId="617" xr:uid="{D5332028-0348-4F4C-B1B6-FE1DBF2ED835}"/>
    <cellStyle name="Moneda 2 2 22 3 2" xfId="1401" xr:uid="{541EC0FF-5E0F-40E8-82EA-C8DF53C93664}"/>
    <cellStyle name="Moneda 2 2 22 3 2 2" xfId="2969" xr:uid="{CAB84C74-F3C1-43D7-889F-9DAFE7D740D0}"/>
    <cellStyle name="Moneda 2 2 22 3 3" xfId="2185" xr:uid="{994083A1-6C15-4997-998D-07E8D1DDFDBF}"/>
    <cellStyle name="Moneda 2 2 22 4" xfId="1009" xr:uid="{F5C1274D-2C2B-41AD-9390-5C6FBFA3E689}"/>
    <cellStyle name="Moneda 2 2 22 4 2" xfId="2577" xr:uid="{5647EC78-0253-4092-8064-9981D443563A}"/>
    <cellStyle name="Moneda 2 2 22 5" xfId="1793" xr:uid="{6B9CAF6F-09E2-4DD4-A9E0-347C06CB29B2}"/>
    <cellStyle name="Moneda 2 2 23" xfId="230" xr:uid="{7DA15C99-5FD1-4ED7-A6D1-657315D2F61F}"/>
    <cellStyle name="Moneda 2 2 23 2" xfId="430" xr:uid="{A87547FD-E287-4117-B95F-5813751DA7D7}"/>
    <cellStyle name="Moneda 2 2 23 2 2" xfId="823" xr:uid="{808858B3-5AAF-4F73-B4B9-204BA7465999}"/>
    <cellStyle name="Moneda 2 2 23 2 2 2" xfId="1607" xr:uid="{F61F8990-C8D6-403D-B4C0-48E72F76F65C}"/>
    <cellStyle name="Moneda 2 2 23 2 2 2 2" xfId="3175" xr:uid="{CD76447B-5ED7-4470-A2D0-8EC4D2C65A52}"/>
    <cellStyle name="Moneda 2 2 23 2 2 3" xfId="2391" xr:uid="{7FA763FA-F7EF-45FE-95E8-12C8463932FE}"/>
    <cellStyle name="Moneda 2 2 23 2 3" xfId="1215" xr:uid="{D530CF27-4F5C-4372-91AB-2D6EF083E609}"/>
    <cellStyle name="Moneda 2 2 23 2 3 2" xfId="2783" xr:uid="{A6B27D4A-995E-4301-B28E-DC02BBF0B6BC}"/>
    <cellStyle name="Moneda 2 2 23 2 4" xfId="1999" xr:uid="{99FF3534-A6D1-46F1-B8CA-AE66B0A40C9B}"/>
    <cellStyle name="Moneda 2 2 23 3" xfId="627" xr:uid="{71CF07D5-A43B-4DB2-94E9-A9D24F70C6CE}"/>
    <cellStyle name="Moneda 2 2 23 3 2" xfId="1411" xr:uid="{1B0C6AC8-6488-4A7F-8760-E484002151C2}"/>
    <cellStyle name="Moneda 2 2 23 3 2 2" xfId="2979" xr:uid="{4F3B6E82-3027-4CA2-AFA4-5D240843E5E6}"/>
    <cellStyle name="Moneda 2 2 23 3 3" xfId="2195" xr:uid="{AE377745-E3EA-4C48-967B-4521D06EDA4F}"/>
    <cellStyle name="Moneda 2 2 23 4" xfId="1019" xr:uid="{E2FF00E7-E0D8-46B9-B683-64F0E8F24510}"/>
    <cellStyle name="Moneda 2 2 23 4 2" xfId="2587" xr:uid="{7178358A-54F1-4440-A27E-4842FB2E578B}"/>
    <cellStyle name="Moneda 2 2 23 5" xfId="1803" xr:uid="{26780A5A-5D7D-4E61-8309-3B72866A4955}"/>
    <cellStyle name="Moneda 2 2 24" xfId="240" xr:uid="{866E0398-2763-4DE6-B64A-84B089BE73F7}"/>
    <cellStyle name="Moneda 2 2 24 2" xfId="439" xr:uid="{06860506-04AD-4792-B7DE-6BF2A72418B0}"/>
    <cellStyle name="Moneda 2 2 24 2 2" xfId="832" xr:uid="{D713907E-79A6-4B67-B7E8-D9C5604649BF}"/>
    <cellStyle name="Moneda 2 2 24 2 2 2" xfId="1616" xr:uid="{D8E1F06B-03A5-48C3-BD3C-79566EA5838A}"/>
    <cellStyle name="Moneda 2 2 24 2 2 2 2" xfId="3184" xr:uid="{46512416-E18B-4B9E-9E99-E98B0DA806F3}"/>
    <cellStyle name="Moneda 2 2 24 2 2 3" xfId="2400" xr:uid="{ED2D0373-D898-48F6-80D9-852E94596E4D}"/>
    <cellStyle name="Moneda 2 2 24 2 3" xfId="1224" xr:uid="{62FBCEC0-7C36-4873-9F35-48614C152127}"/>
    <cellStyle name="Moneda 2 2 24 2 3 2" xfId="2792" xr:uid="{F41D2410-7BE8-4872-BCC0-840EDC123324}"/>
    <cellStyle name="Moneda 2 2 24 2 4" xfId="2008" xr:uid="{A841C739-DD35-49A9-A0AD-C4EA9B33611C}"/>
    <cellStyle name="Moneda 2 2 24 3" xfId="636" xr:uid="{D83547E9-1379-4B27-AE7D-281755201A63}"/>
    <cellStyle name="Moneda 2 2 24 3 2" xfId="1420" xr:uid="{A095CAD1-C8A3-4B5A-9BB5-D70076DA83D8}"/>
    <cellStyle name="Moneda 2 2 24 3 2 2" xfId="2988" xr:uid="{36E70109-FC03-4701-9558-FA0BAA466828}"/>
    <cellStyle name="Moneda 2 2 24 3 3" xfId="2204" xr:uid="{F77F94B4-C16F-4955-B072-F1477BA318A9}"/>
    <cellStyle name="Moneda 2 2 24 4" xfId="1028" xr:uid="{DD0B2E9B-E816-421E-9A1E-92C828E11A7D}"/>
    <cellStyle name="Moneda 2 2 24 4 2" xfId="2596" xr:uid="{BA13F49D-E3A8-421F-BF7A-BD1C11108D6F}"/>
    <cellStyle name="Moneda 2 2 24 5" xfId="1812" xr:uid="{2238B4A0-C7DD-4B31-A4BD-71D1B57843AE}"/>
    <cellStyle name="Moneda 2 2 25" xfId="245" xr:uid="{E2944A88-9383-47E2-91E9-CB3988552E74}"/>
    <cellStyle name="Moneda 2 2 25 2" xfId="444" xr:uid="{999F9694-9B48-402E-BF0B-6DA53619FB22}"/>
    <cellStyle name="Moneda 2 2 25 2 2" xfId="837" xr:uid="{141AAD42-E4E0-4382-91AD-15210A4E53BD}"/>
    <cellStyle name="Moneda 2 2 25 2 2 2" xfId="1621" xr:uid="{548C1182-CEC5-4095-88C2-69EEEA46F3DF}"/>
    <cellStyle name="Moneda 2 2 25 2 2 2 2" xfId="3189" xr:uid="{AD5C0074-DD69-432B-9763-8A076E39A09A}"/>
    <cellStyle name="Moneda 2 2 25 2 2 3" xfId="2405" xr:uid="{30CA5D34-AB23-4BBE-9693-08537102F547}"/>
    <cellStyle name="Moneda 2 2 25 2 3" xfId="1229" xr:uid="{5524E342-B753-441E-81A9-3D8494FBFAA3}"/>
    <cellStyle name="Moneda 2 2 25 2 3 2" xfId="2797" xr:uid="{120C304A-343B-440D-A6E1-2689B9DDC576}"/>
    <cellStyle name="Moneda 2 2 25 2 4" xfId="2013" xr:uid="{B8CA423D-5F27-4AEE-B51F-5D2DCD26A39F}"/>
    <cellStyle name="Moneda 2 2 25 3" xfId="641" xr:uid="{A4D9D65C-1641-4FB3-BE3D-7EAF61A944A2}"/>
    <cellStyle name="Moneda 2 2 25 3 2" xfId="1425" xr:uid="{01CA11E5-9596-405C-B44A-AB36C97F7861}"/>
    <cellStyle name="Moneda 2 2 25 3 2 2" xfId="2993" xr:uid="{EF71878E-F3DF-49B1-BFE9-1D23EDDFD111}"/>
    <cellStyle name="Moneda 2 2 25 3 3" xfId="2209" xr:uid="{1F992CD7-78DA-45C1-BE61-EEF8C842B07E}"/>
    <cellStyle name="Moneda 2 2 25 4" xfId="1033" xr:uid="{1B612182-B771-4B35-986B-BE1B65B377D4}"/>
    <cellStyle name="Moneda 2 2 25 4 2" xfId="2601" xr:uid="{6E894BD0-BB32-408B-9948-750DC7FB406B}"/>
    <cellStyle name="Moneda 2 2 25 5" xfId="1817" xr:uid="{D3CF2F90-428C-4BDF-82EF-897AC8FC542F}"/>
    <cellStyle name="Moneda 2 2 26" xfId="265" xr:uid="{6A5E22AF-5C7F-4709-8287-265AE8EEB519}"/>
    <cellStyle name="Moneda 2 2 26 2" xfId="464" xr:uid="{231191AA-7559-44B0-8DD4-96A7DEE6A488}"/>
    <cellStyle name="Moneda 2 2 26 2 2" xfId="857" xr:uid="{C8D4F6EC-6C22-4EE2-9526-BC8EF93CCBB3}"/>
    <cellStyle name="Moneda 2 2 26 2 2 2" xfId="1641" xr:uid="{E166D10C-BF6A-4B50-9D6E-8AB23EE45E89}"/>
    <cellStyle name="Moneda 2 2 26 2 2 2 2" xfId="3209" xr:uid="{94ABF3A1-134A-432B-AF20-C459E79FD71B}"/>
    <cellStyle name="Moneda 2 2 26 2 2 3" xfId="2425" xr:uid="{514BB79E-7B07-4BA3-9E2C-8BEA2375AC2A}"/>
    <cellStyle name="Moneda 2 2 26 2 3" xfId="1249" xr:uid="{61F3E707-67AA-4385-8EC2-9656E1D2A84E}"/>
    <cellStyle name="Moneda 2 2 26 2 3 2" xfId="2817" xr:uid="{8F77F17A-FAC5-4D53-8BAC-504CA0834724}"/>
    <cellStyle name="Moneda 2 2 26 2 4" xfId="2033" xr:uid="{5EC83D26-5321-4638-BECC-6437249DF9D5}"/>
    <cellStyle name="Moneda 2 2 26 3" xfId="661" xr:uid="{ABBA477E-90DF-4425-A454-021E6377CCF9}"/>
    <cellStyle name="Moneda 2 2 26 3 2" xfId="1445" xr:uid="{2036714B-9D23-4F30-AAA5-0DC4B1D7E68E}"/>
    <cellStyle name="Moneda 2 2 26 3 2 2" xfId="3013" xr:uid="{E0F835FB-2657-4DCE-928A-6F3D152D9D2A}"/>
    <cellStyle name="Moneda 2 2 26 3 3" xfId="2229" xr:uid="{7F695989-0870-44E8-9A03-C9B15BEACD04}"/>
    <cellStyle name="Moneda 2 2 26 4" xfId="1053" xr:uid="{2F306352-52A8-4A91-94CB-ED9F6BDDA99E}"/>
    <cellStyle name="Moneda 2 2 26 4 2" xfId="2621" xr:uid="{A7665CA4-4C07-4416-BCA1-B5AEE57689BC}"/>
    <cellStyle name="Moneda 2 2 26 5" xfId="1837" xr:uid="{94D119BE-659F-42DB-9947-5ACCD6140970}"/>
    <cellStyle name="Moneda 2 2 27" xfId="270" xr:uid="{D00F4BF5-8B9E-4CAE-8521-C7BB4F06E9D7}"/>
    <cellStyle name="Moneda 2 2 27 2" xfId="469" xr:uid="{6DB74F94-5FA7-4E9D-8FAD-930E1F4302A6}"/>
    <cellStyle name="Moneda 2 2 27 2 2" xfId="862" xr:uid="{068A9677-0851-4483-9D97-7DDEEA345651}"/>
    <cellStyle name="Moneda 2 2 27 2 2 2" xfId="1646" xr:uid="{CA5E9DFC-A073-48E4-9418-97B29A14FC94}"/>
    <cellStyle name="Moneda 2 2 27 2 2 2 2" xfId="3214" xr:uid="{1C59B5C4-0525-4632-9EA2-3D48625DB547}"/>
    <cellStyle name="Moneda 2 2 27 2 2 3" xfId="2430" xr:uid="{F8CD62A6-806B-4296-9B46-EAFB67B9CC7B}"/>
    <cellStyle name="Moneda 2 2 27 2 3" xfId="1254" xr:uid="{1F4C6754-C05E-46FB-9C3C-3A604A554A58}"/>
    <cellStyle name="Moneda 2 2 27 2 3 2" xfId="2822" xr:uid="{604DEF44-ED2C-4B66-B409-9CD6341568E3}"/>
    <cellStyle name="Moneda 2 2 27 2 4" xfId="2038" xr:uid="{0BF90259-6348-46B1-9AD8-EC34F04E5516}"/>
    <cellStyle name="Moneda 2 2 27 3" xfId="666" xr:uid="{1FECE79E-9ABC-4B38-925B-D8A919185245}"/>
    <cellStyle name="Moneda 2 2 27 3 2" xfId="1450" xr:uid="{A96028A3-F5D9-44F5-A84F-FFE8D5622389}"/>
    <cellStyle name="Moneda 2 2 27 3 2 2" xfId="3018" xr:uid="{3F2848ED-7CF2-407C-BBD8-FE483C599494}"/>
    <cellStyle name="Moneda 2 2 27 3 3" xfId="2234" xr:uid="{A90CEC80-7C0E-4095-8C7D-19328D9AAFC3}"/>
    <cellStyle name="Moneda 2 2 27 4" xfId="1058" xr:uid="{A2C5C864-1465-44F2-A8BC-62F80742F0B5}"/>
    <cellStyle name="Moneda 2 2 27 4 2" xfId="2626" xr:uid="{BCB27A22-A377-4C0E-BE96-012D5CD34B08}"/>
    <cellStyle name="Moneda 2 2 27 5" xfId="1842" xr:uid="{2241840F-E03D-4C13-B893-E03057FD4503}"/>
    <cellStyle name="Moneda 2 2 28" xfId="278" xr:uid="{80204F81-3120-4011-BDD0-D474CA05720D}"/>
    <cellStyle name="Moneda 2 2 28 2" xfId="477" xr:uid="{4A604D53-1F9C-4E1F-9218-1B3708A5BECF}"/>
    <cellStyle name="Moneda 2 2 28 2 2" xfId="869" xr:uid="{48BB7457-1447-4079-B644-DFA1CAAC6792}"/>
    <cellStyle name="Moneda 2 2 28 2 2 2" xfId="1653" xr:uid="{D4C7216E-4903-4418-8918-97A3EF6164E5}"/>
    <cellStyle name="Moneda 2 2 28 2 2 2 2" xfId="3221" xr:uid="{6882109D-5FB7-42B9-8883-95CBB6889E0D}"/>
    <cellStyle name="Moneda 2 2 28 2 2 3" xfId="2437" xr:uid="{52A53145-5845-4833-B814-EDFDDA68FC1D}"/>
    <cellStyle name="Moneda 2 2 28 2 3" xfId="1261" xr:uid="{03F0EC05-5F8B-4D5C-BC2D-D9DC0C8D9996}"/>
    <cellStyle name="Moneda 2 2 28 2 3 2" xfId="2829" xr:uid="{3F6A1651-758A-4141-880E-BB1879D1ADF5}"/>
    <cellStyle name="Moneda 2 2 28 2 4" xfId="2045" xr:uid="{734BB30C-2B4C-4D1B-A634-8C537A9DD37C}"/>
    <cellStyle name="Moneda 2 2 28 3" xfId="673" xr:uid="{09651403-EBCB-489E-B045-CFCD5396C675}"/>
    <cellStyle name="Moneda 2 2 28 3 2" xfId="1457" xr:uid="{2154C687-5D49-4234-BD35-A4309C881D57}"/>
    <cellStyle name="Moneda 2 2 28 3 2 2" xfId="3025" xr:uid="{4C5B1B19-8747-4E14-91B9-794EA8895CE4}"/>
    <cellStyle name="Moneda 2 2 28 3 3" xfId="2241" xr:uid="{5F78C2CD-0977-4202-B177-097F325E48AF}"/>
    <cellStyle name="Moneda 2 2 28 4" xfId="1065" xr:uid="{3E8B4CF2-AE16-43EB-8369-805F7C85FE25}"/>
    <cellStyle name="Moneda 2 2 28 4 2" xfId="2633" xr:uid="{92D43C90-C5B3-4087-B6CC-FEE6871FEBD2}"/>
    <cellStyle name="Moneda 2 2 28 5" xfId="1849" xr:uid="{572A8E9F-F5FD-492F-B35B-9963B1C007D9}"/>
    <cellStyle name="Moneda 2 2 29" xfId="288" xr:uid="{6AADDBF4-6798-4DC9-90FD-A85CCAFA9A21}"/>
    <cellStyle name="Moneda 2 2 29 2" xfId="485" xr:uid="{A03163CA-64A5-4D78-AFC6-7B05D5A607E0}"/>
    <cellStyle name="Moneda 2 2 29 2 2" xfId="877" xr:uid="{EDB23F30-D29B-49EF-86BE-34B619D68C82}"/>
    <cellStyle name="Moneda 2 2 29 2 2 2" xfId="1661" xr:uid="{A5E71CDB-A705-4A2A-93E2-D2A1792FD0AF}"/>
    <cellStyle name="Moneda 2 2 29 2 2 2 2" xfId="3229" xr:uid="{FC1E309D-78B1-4834-9716-E6E77EBDE3AA}"/>
    <cellStyle name="Moneda 2 2 29 2 2 3" xfId="2445" xr:uid="{F71EC0D5-EE04-433F-B51C-1D3BD681C666}"/>
    <cellStyle name="Moneda 2 2 29 2 3" xfId="1269" xr:uid="{ED556999-0660-40FE-82F4-AB4A1EF7000A}"/>
    <cellStyle name="Moneda 2 2 29 2 3 2" xfId="2837" xr:uid="{A4E4258C-5FC9-4085-991F-FCD1CA727003}"/>
    <cellStyle name="Moneda 2 2 29 2 4" xfId="2053" xr:uid="{55EF6C09-9587-49B0-889C-374F08F233F9}"/>
    <cellStyle name="Moneda 2 2 29 3" xfId="681" xr:uid="{D55AA06F-C08C-4ACD-990C-BF661D0667FA}"/>
    <cellStyle name="Moneda 2 2 29 3 2" xfId="1465" xr:uid="{43C3AACD-7FC9-4D05-9D8B-95E12F6299AF}"/>
    <cellStyle name="Moneda 2 2 29 3 2 2" xfId="3033" xr:uid="{F8061EE7-20C5-4596-96CD-A4E4CE063D68}"/>
    <cellStyle name="Moneda 2 2 29 3 3" xfId="2249" xr:uid="{51D3B5C8-5174-4BFC-8771-7B18CAEB26E6}"/>
    <cellStyle name="Moneda 2 2 29 4" xfId="1073" xr:uid="{377A7134-DAC7-4DE6-BB5C-3BB07CDE57BE}"/>
    <cellStyle name="Moneda 2 2 29 4 2" xfId="2641" xr:uid="{98E7AC59-0E46-48D0-8C95-89A7366B15F2}"/>
    <cellStyle name="Moneda 2 2 29 5" xfId="1857" xr:uid="{CC4E03FE-881D-461F-B0CC-29A6E01FCD60}"/>
    <cellStyle name="Moneda 2 2 3" xfId="53" xr:uid="{878AD693-0909-4563-9EFF-219D729A4783}"/>
    <cellStyle name="Moneda 2 2 3 10" xfId="501" xr:uid="{EC0F248A-7842-4734-9B9E-3E1A4F66B4E1}"/>
    <cellStyle name="Moneda 2 2 3 10 2" xfId="1285" xr:uid="{A8DABE2C-B779-4297-A95B-290EA8CDB893}"/>
    <cellStyle name="Moneda 2 2 3 10 2 2" xfId="2853" xr:uid="{CEB44382-DF9A-42E1-86AE-887EDD8249CB}"/>
    <cellStyle name="Moneda 2 2 3 10 3" xfId="2069" xr:uid="{40B37589-2E0D-484F-A5D4-9DA6F73DBC4A}"/>
    <cellStyle name="Moneda 2 2 3 11" xfId="893" xr:uid="{2BDCABDD-20DA-4815-A631-03F5753B2E75}"/>
    <cellStyle name="Moneda 2 2 3 11 2" xfId="2461" xr:uid="{138BEBEA-5DD6-4C98-BB9C-9D7D4A554F63}"/>
    <cellStyle name="Moneda 2 2 3 12" xfId="1677" xr:uid="{F0E63A86-9019-46E4-99C6-AE960B187DB6}"/>
    <cellStyle name="Moneda 2 2 3 13" xfId="3281" xr:uid="{D8075DAE-989D-44BA-8EFB-C5B735589505}"/>
    <cellStyle name="Moneda 2 2 3 2" xfId="172" xr:uid="{78B81270-4705-4DCD-82BA-A7930186D852}"/>
    <cellStyle name="Moneda 2 2 3 2 2" xfId="260" xr:uid="{A8E89071-919B-4F36-8FB6-45315403B0BA}"/>
    <cellStyle name="Moneda 2 2 3 2 2 2" xfId="459" xr:uid="{504EC0D6-7D2E-49B5-A1B3-5FBD5C447649}"/>
    <cellStyle name="Moneda 2 2 3 2 2 2 2" xfId="852" xr:uid="{48B6B208-E986-48E0-AAFC-4E28BAEBE6C5}"/>
    <cellStyle name="Moneda 2 2 3 2 2 2 2 2" xfId="1636" xr:uid="{33473304-701F-4A5B-8DCB-8DB49E05822F}"/>
    <cellStyle name="Moneda 2 2 3 2 2 2 2 2 2" xfId="3204" xr:uid="{10FFAC77-EB73-4927-8F19-6397C199D092}"/>
    <cellStyle name="Moneda 2 2 3 2 2 2 2 3" xfId="2420" xr:uid="{DF3BD1C6-48B2-42C1-BA7C-1387E407141B}"/>
    <cellStyle name="Moneda 2 2 3 2 2 2 3" xfId="1244" xr:uid="{D31F4728-5A5C-472F-955A-6CD2B4701A41}"/>
    <cellStyle name="Moneda 2 2 3 2 2 2 3 2" xfId="2812" xr:uid="{EAE2A16B-7EBD-4324-A650-FB7DB0F2D107}"/>
    <cellStyle name="Moneda 2 2 3 2 2 2 4" xfId="2028" xr:uid="{DFEA6873-CAE1-475B-9E69-60DB6F4B0234}"/>
    <cellStyle name="Moneda 2 2 3 2 2 3" xfId="656" xr:uid="{26615A6A-6B88-4027-9D89-951C4363D40C}"/>
    <cellStyle name="Moneda 2 2 3 2 2 3 2" xfId="1440" xr:uid="{281663E6-9845-40CD-9DC2-7BAF4376B88C}"/>
    <cellStyle name="Moneda 2 2 3 2 2 3 2 2" xfId="3008" xr:uid="{EE460857-77A8-4850-AC15-766658075F06}"/>
    <cellStyle name="Moneda 2 2 3 2 2 3 3" xfId="2224" xr:uid="{B613DE97-8C19-45F0-8DA0-31B464C30027}"/>
    <cellStyle name="Moneda 2 2 3 2 2 4" xfId="1048" xr:uid="{A66D5979-67AC-4A71-A453-9109E74310CD}"/>
    <cellStyle name="Moneda 2 2 3 2 2 4 2" xfId="2616" xr:uid="{FA2A7148-72FD-44DC-AA6A-5E348702B1CF}"/>
    <cellStyle name="Moneda 2 2 3 2 2 5" xfId="1832" xr:uid="{E610AADD-186D-44A5-8FB5-B4572DFF953C}"/>
    <cellStyle name="Moneda 2 2 3 2 3" xfId="372" xr:uid="{118358C8-66A6-4A0E-B015-949D1279AEB7}"/>
    <cellStyle name="Moneda 2 2 3 2 3 2" xfId="765" xr:uid="{3654A474-BD28-4730-A3C2-8C30C2B1A222}"/>
    <cellStyle name="Moneda 2 2 3 2 3 2 2" xfId="1549" xr:uid="{6562975E-7693-4311-BC11-7378A3B7E95A}"/>
    <cellStyle name="Moneda 2 2 3 2 3 2 2 2" xfId="3117" xr:uid="{DAD62451-F155-4144-891D-E831201A194F}"/>
    <cellStyle name="Moneda 2 2 3 2 3 2 3" xfId="2333" xr:uid="{6F4FD60B-26F6-45C7-B795-8A8D9BE4EED8}"/>
    <cellStyle name="Moneda 2 2 3 2 3 3" xfId="1157" xr:uid="{DF9FFB20-C2B2-4038-AA6B-C3DB952C899A}"/>
    <cellStyle name="Moneda 2 2 3 2 3 3 2" xfId="2725" xr:uid="{A002D21C-26E4-4AB6-97E4-2CBE904F34F1}"/>
    <cellStyle name="Moneda 2 2 3 2 3 4" xfId="1941" xr:uid="{C0EAC73A-6B7D-4157-BB82-B7D85A75D269}"/>
    <cellStyle name="Moneda 2 2 3 2 4" xfId="569" xr:uid="{BA6EEE5E-08D5-4DF5-B183-95D65E8C7317}"/>
    <cellStyle name="Moneda 2 2 3 2 4 2" xfId="1353" xr:uid="{AA2EF579-43E9-4E8F-BB3F-8BFD0935D05D}"/>
    <cellStyle name="Moneda 2 2 3 2 4 2 2" xfId="2921" xr:uid="{0C5FE412-F155-4443-ABD5-AA1DC0F8635B}"/>
    <cellStyle name="Moneda 2 2 3 2 4 3" xfId="2137" xr:uid="{6F752403-3433-4657-A58F-1EBFD51BFA3D}"/>
    <cellStyle name="Moneda 2 2 3 2 5" xfId="961" xr:uid="{95C4C78A-F7C9-45F8-A93C-36A51C8D21D8}"/>
    <cellStyle name="Moneda 2 2 3 2 5 2" xfId="2529" xr:uid="{DA7E95B5-6AA8-4398-8145-345A99362E1D}"/>
    <cellStyle name="Moneda 2 2 3 2 6" xfId="1745" xr:uid="{FD17DAC5-A367-42A8-87BA-1345CAB1C8F4}"/>
    <cellStyle name="Moneda 2 2 3 2 7" xfId="3282" xr:uid="{F0F21015-8DDE-4AFD-9703-A3512F6B1D0B}"/>
    <cellStyle name="Moneda 2 2 3 3" xfId="182" xr:uid="{66805C80-2D59-4186-A409-EE2F78838318}"/>
    <cellStyle name="Moneda 2 2 3 3 2" xfId="382" xr:uid="{16C91541-0C9C-4FA5-8023-002C40AD6D91}"/>
    <cellStyle name="Moneda 2 2 3 3 2 2" xfId="775" xr:uid="{F438E13B-97D5-488B-BAE6-0D5B25C77773}"/>
    <cellStyle name="Moneda 2 2 3 3 2 2 2" xfId="1559" xr:uid="{DF21F291-E307-426E-BF61-8AE53DBB9148}"/>
    <cellStyle name="Moneda 2 2 3 3 2 2 2 2" xfId="3127" xr:uid="{C1AFCDE0-9D02-48F4-BF2F-8AD6F91809DE}"/>
    <cellStyle name="Moneda 2 2 3 3 2 2 3" xfId="2343" xr:uid="{8D06E230-3F99-4088-A7E7-841D5FB3EDA8}"/>
    <cellStyle name="Moneda 2 2 3 3 2 3" xfId="1167" xr:uid="{4B2250C1-CD06-4ECA-88D7-E46C44BDA056}"/>
    <cellStyle name="Moneda 2 2 3 3 2 3 2" xfId="2735" xr:uid="{942E7D22-1DF2-4A6B-B425-9C010C0499A2}"/>
    <cellStyle name="Moneda 2 2 3 3 2 4" xfId="1951" xr:uid="{EFF7AE9D-C6F9-477D-BD74-D6BD9FFD56EF}"/>
    <cellStyle name="Moneda 2 2 3 3 3" xfId="579" xr:uid="{46A4BDDB-C51A-4739-B770-031FA6024AD5}"/>
    <cellStyle name="Moneda 2 2 3 3 3 2" xfId="1363" xr:uid="{B39951AA-8C58-4D69-8846-81E94A232EA2}"/>
    <cellStyle name="Moneda 2 2 3 3 3 2 2" xfId="2931" xr:uid="{5075BEF6-7588-459D-9AE0-1202745EF997}"/>
    <cellStyle name="Moneda 2 2 3 3 3 3" xfId="2147" xr:uid="{57ECB632-E035-4E6E-885D-EC8A5C3FF831}"/>
    <cellStyle name="Moneda 2 2 3 3 4" xfId="971" xr:uid="{2D2283C0-38B0-4854-82F6-614C12FE5CD7}"/>
    <cellStyle name="Moneda 2 2 3 3 4 2" xfId="2539" xr:uid="{C94D842F-D7AF-4EAB-9FB3-B40445DFE630}"/>
    <cellStyle name="Moneda 2 2 3 3 5" xfId="1755" xr:uid="{82173EA2-3082-43E1-A72C-0637D778CE65}"/>
    <cellStyle name="Moneda 2 2 3 4" xfId="196" xr:uid="{51489327-CE36-40BC-9499-F100FC7FD526}"/>
    <cellStyle name="Moneda 2 2 3 4 2" xfId="396" xr:uid="{75A233B8-FE08-4D7F-8A4D-AF5D910675FD}"/>
    <cellStyle name="Moneda 2 2 3 4 2 2" xfId="789" xr:uid="{B39C4161-A3EE-4A71-8CC0-D8C4D4279ECC}"/>
    <cellStyle name="Moneda 2 2 3 4 2 2 2" xfId="1573" xr:uid="{EC3FA786-A1DF-4B77-A4B6-94861BE9EFDE}"/>
    <cellStyle name="Moneda 2 2 3 4 2 2 2 2" xfId="3141" xr:uid="{3EAD4BD9-A1E7-4662-AC54-A60CAE083CC4}"/>
    <cellStyle name="Moneda 2 2 3 4 2 2 3" xfId="2357" xr:uid="{2B82027A-CE94-4CEB-B376-C6C37A5529B3}"/>
    <cellStyle name="Moneda 2 2 3 4 2 3" xfId="1181" xr:uid="{1A0DB627-DAB6-4CCF-A533-83322D5247F3}"/>
    <cellStyle name="Moneda 2 2 3 4 2 3 2" xfId="2749" xr:uid="{0258B02D-6DF5-46D0-958C-269122B7B2D4}"/>
    <cellStyle name="Moneda 2 2 3 4 2 4" xfId="1965" xr:uid="{2F2DC6A8-D851-4AD3-A05E-597C05F177D5}"/>
    <cellStyle name="Moneda 2 2 3 4 3" xfId="593" xr:uid="{6EC0D829-A04E-49A7-A8D0-E6A67E456EAD}"/>
    <cellStyle name="Moneda 2 2 3 4 3 2" xfId="1377" xr:uid="{5A6D7D48-BAE0-4812-A61F-AEC4C771E1C1}"/>
    <cellStyle name="Moneda 2 2 3 4 3 2 2" xfId="2945" xr:uid="{DE42AC49-89AD-4C31-B835-CBF706148C20}"/>
    <cellStyle name="Moneda 2 2 3 4 3 3" xfId="2161" xr:uid="{6F6FF942-E9C4-4990-A8C9-985A0ABF2E88}"/>
    <cellStyle name="Moneda 2 2 3 4 4" xfId="985" xr:uid="{932C2DA9-7911-4649-9AAC-0EC92280F5D4}"/>
    <cellStyle name="Moneda 2 2 3 4 4 2" xfId="2553" xr:uid="{8E8F5DC6-87E1-47A9-9F75-B7B3A6F6385B}"/>
    <cellStyle name="Moneda 2 2 3 4 5" xfId="1769" xr:uid="{F55C26F9-ADBC-4B43-95DD-BD442F3732F6}"/>
    <cellStyle name="Moneda 2 2 3 5" xfId="206" xr:uid="{DCC9AAD2-3034-43D4-B01F-039D86BB57C2}"/>
    <cellStyle name="Moneda 2 2 3 5 2" xfId="406" xr:uid="{EFC0D84A-AAB2-4343-B045-AF09E91AF10E}"/>
    <cellStyle name="Moneda 2 2 3 5 2 2" xfId="799" xr:uid="{4056742A-554D-4327-A966-639217411108}"/>
    <cellStyle name="Moneda 2 2 3 5 2 2 2" xfId="1583" xr:uid="{561D9388-132E-47EA-BAA4-2014697E3007}"/>
    <cellStyle name="Moneda 2 2 3 5 2 2 2 2" xfId="3151" xr:uid="{1AD01B0A-6724-4686-BCDE-3190A232819B}"/>
    <cellStyle name="Moneda 2 2 3 5 2 2 3" xfId="2367" xr:uid="{AC6CCC97-55AC-4201-A9A8-B58DAF3DDA67}"/>
    <cellStyle name="Moneda 2 2 3 5 2 3" xfId="1191" xr:uid="{361BB527-9FFD-47CD-890E-DD458DB347F8}"/>
    <cellStyle name="Moneda 2 2 3 5 2 3 2" xfId="2759" xr:uid="{6A467625-9B65-4632-AECB-1579A5812A34}"/>
    <cellStyle name="Moneda 2 2 3 5 2 4" xfId="1975" xr:uid="{C0C1A962-7E9B-4C0A-AFEF-83E8A356B730}"/>
    <cellStyle name="Moneda 2 2 3 5 3" xfId="603" xr:uid="{FD068B89-5D5B-4F2F-B275-B688A14E4D5E}"/>
    <cellStyle name="Moneda 2 2 3 5 3 2" xfId="1387" xr:uid="{B7901E45-DCC2-4985-B81E-5BFB329E732C}"/>
    <cellStyle name="Moneda 2 2 3 5 3 2 2" xfId="2955" xr:uid="{0504B4CC-97B2-4BC9-9497-B4F7FD54AF3E}"/>
    <cellStyle name="Moneda 2 2 3 5 3 3" xfId="2171" xr:uid="{9FB9A665-6305-4F9B-8798-4C7D7C6DD705}"/>
    <cellStyle name="Moneda 2 2 3 5 4" xfId="995" xr:uid="{CD7F502A-3BA8-41EB-9BC3-C2C828653076}"/>
    <cellStyle name="Moneda 2 2 3 5 4 2" xfId="2563" xr:uid="{F14D1965-97C2-46D4-AEC7-94E6FE3A2D5D}"/>
    <cellStyle name="Moneda 2 2 3 5 5" xfId="1779" xr:uid="{B006F863-2C79-402C-9DC0-48946D97F731}"/>
    <cellStyle name="Moneda 2 2 3 6" xfId="225" xr:uid="{B765F7D9-AB4B-4A22-AB2A-A53D11EC8A66}"/>
    <cellStyle name="Moneda 2 2 3 6 2" xfId="425" xr:uid="{584D5B69-4A87-48A9-BE5A-A79EE5C9FE34}"/>
    <cellStyle name="Moneda 2 2 3 6 2 2" xfId="818" xr:uid="{8EEB3B4E-4A6C-4E78-AE2B-44E64108535C}"/>
    <cellStyle name="Moneda 2 2 3 6 2 2 2" xfId="1602" xr:uid="{59220FA0-610E-4AD9-BBE8-EBFB4F51A51D}"/>
    <cellStyle name="Moneda 2 2 3 6 2 2 2 2" xfId="3170" xr:uid="{0892D907-5046-45C8-BF41-05D8F9292CAE}"/>
    <cellStyle name="Moneda 2 2 3 6 2 2 3" xfId="2386" xr:uid="{DF9A3AED-D79F-4C86-915E-5406B515841A}"/>
    <cellStyle name="Moneda 2 2 3 6 2 3" xfId="1210" xr:uid="{C29AB0AA-A05F-4EF8-A953-64F5746F796F}"/>
    <cellStyle name="Moneda 2 2 3 6 2 3 2" xfId="2778" xr:uid="{18B37820-4EAF-4457-A036-54319E7F9406}"/>
    <cellStyle name="Moneda 2 2 3 6 2 4" xfId="1994" xr:uid="{E40AA04E-1E9E-4A00-A9DA-2313FE252CA0}"/>
    <cellStyle name="Moneda 2 2 3 6 3" xfId="622" xr:uid="{87E8849D-06E4-4800-BEF9-9315859F8E5E}"/>
    <cellStyle name="Moneda 2 2 3 6 3 2" xfId="1406" xr:uid="{2882FADE-F31E-4BEA-BCB2-177C08DBD3D7}"/>
    <cellStyle name="Moneda 2 2 3 6 3 2 2" xfId="2974" xr:uid="{4ED73946-9A6E-4BB3-AD3F-78AB2EB77D51}"/>
    <cellStyle name="Moneda 2 2 3 6 3 3" xfId="2190" xr:uid="{253B9983-92C6-4F00-A36F-A2548BB960C0}"/>
    <cellStyle name="Moneda 2 2 3 6 4" xfId="1014" xr:uid="{F2DF660D-AC11-40D3-B291-5D8B7D76E651}"/>
    <cellStyle name="Moneda 2 2 3 6 4 2" xfId="2582" xr:uid="{BF4E5DEA-EFBE-491B-9E04-2A9D4DC77536}"/>
    <cellStyle name="Moneda 2 2 3 6 5" xfId="1798" xr:uid="{79039CC5-AF5A-4DBD-92A8-8E48563E72A1}"/>
    <cellStyle name="Moneda 2 2 3 7" xfId="250" xr:uid="{01021418-E105-4B98-9E79-60B8E677CBF8}"/>
    <cellStyle name="Moneda 2 2 3 7 2" xfId="449" xr:uid="{C3284545-BBE4-49F4-A8A5-510AFA14111E}"/>
    <cellStyle name="Moneda 2 2 3 7 2 2" xfId="842" xr:uid="{D3B05AFD-DA5E-4713-A087-0EC211603A1F}"/>
    <cellStyle name="Moneda 2 2 3 7 2 2 2" xfId="1626" xr:uid="{241DF802-2D34-48F7-AA11-55FEE408EF75}"/>
    <cellStyle name="Moneda 2 2 3 7 2 2 2 2" xfId="3194" xr:uid="{71B19ED1-8D64-4FE9-BAAF-49DDFAFC571D}"/>
    <cellStyle name="Moneda 2 2 3 7 2 2 3" xfId="2410" xr:uid="{A46082BA-E019-46B5-9240-A280B795522F}"/>
    <cellStyle name="Moneda 2 2 3 7 2 3" xfId="1234" xr:uid="{8AED8249-67D6-4F05-B899-7ADE31621B79}"/>
    <cellStyle name="Moneda 2 2 3 7 2 3 2" xfId="2802" xr:uid="{D24B044A-EEFE-4B3E-B1EC-041DA62CF878}"/>
    <cellStyle name="Moneda 2 2 3 7 2 4" xfId="2018" xr:uid="{0BD005B9-F28F-4570-A413-02F937656E4D}"/>
    <cellStyle name="Moneda 2 2 3 7 3" xfId="646" xr:uid="{292FDA63-8082-46B0-9B9B-938BDAA4B36B}"/>
    <cellStyle name="Moneda 2 2 3 7 3 2" xfId="1430" xr:uid="{8CA570B0-9FF4-4FC6-8367-15BE539C9137}"/>
    <cellStyle name="Moneda 2 2 3 7 3 2 2" xfId="2998" xr:uid="{3B53403A-EB12-4F03-A659-8ED469828CCE}"/>
    <cellStyle name="Moneda 2 2 3 7 3 3" xfId="2214" xr:uid="{6BBBD8F4-720C-4E61-A686-3C6E18E8BF7F}"/>
    <cellStyle name="Moneda 2 2 3 7 4" xfId="1038" xr:uid="{7A79DA56-51F1-4E96-BAE8-E70CC6214433}"/>
    <cellStyle name="Moneda 2 2 3 7 4 2" xfId="2606" xr:uid="{625CE9FB-71A9-400A-BBBC-CF8712808E14}"/>
    <cellStyle name="Moneda 2 2 3 7 5" xfId="1822" xr:uid="{8C0A7026-CEE7-4673-B34D-118998DD507B}"/>
    <cellStyle name="Moneda 2 2 3 8" xfId="292" xr:uid="{C5E8C3D9-0223-433D-B81A-0E974F5D9C50}"/>
    <cellStyle name="Moneda 2 2 3 8 2" xfId="489" xr:uid="{C18120DA-8828-48C0-9D0E-139CE8C7A2A3}"/>
    <cellStyle name="Moneda 2 2 3 8 2 2" xfId="881" xr:uid="{7FE842B2-CA69-485E-BE88-A2AB870D01CB}"/>
    <cellStyle name="Moneda 2 2 3 8 2 2 2" xfId="1665" xr:uid="{766A8C0D-9C52-4C69-A321-93BAF39B2A6B}"/>
    <cellStyle name="Moneda 2 2 3 8 2 2 2 2" xfId="3233" xr:uid="{4C4CB65C-FE9B-4928-AAEC-45D9FC2CBC5D}"/>
    <cellStyle name="Moneda 2 2 3 8 2 2 3" xfId="2449" xr:uid="{A31908BD-5018-4A98-89EF-F1A124C68444}"/>
    <cellStyle name="Moneda 2 2 3 8 2 3" xfId="1273" xr:uid="{47E63467-E4E1-42E6-9345-850040ED11B5}"/>
    <cellStyle name="Moneda 2 2 3 8 2 3 2" xfId="2841" xr:uid="{8C03F20E-A523-450E-92C5-5D4ED842FEB0}"/>
    <cellStyle name="Moneda 2 2 3 8 2 4" xfId="2057" xr:uid="{53324B74-A2DE-4E09-A8FE-6CB92868D311}"/>
    <cellStyle name="Moneda 2 2 3 8 3" xfId="685" xr:uid="{9A92AD77-C8CA-46CB-9554-18031CDE5EE8}"/>
    <cellStyle name="Moneda 2 2 3 8 3 2" xfId="1469" xr:uid="{582D93C6-472B-4BB5-BA60-816F1794434F}"/>
    <cellStyle name="Moneda 2 2 3 8 3 2 2" xfId="3037" xr:uid="{34F8F83C-F898-41C5-A93D-DEA12168C2B0}"/>
    <cellStyle name="Moneda 2 2 3 8 3 3" xfId="2253" xr:uid="{3AE14526-CDC6-476A-9870-B0F84F6B57AE}"/>
    <cellStyle name="Moneda 2 2 3 8 4" xfId="1077" xr:uid="{A45A9E21-02C9-4C0D-802F-5E6B8697BE58}"/>
    <cellStyle name="Moneda 2 2 3 8 4 2" xfId="2645" xr:uid="{FFC29EBF-3655-41F1-AB42-166ACC4E9685}"/>
    <cellStyle name="Moneda 2 2 3 8 5" xfId="1861" xr:uid="{F405D72E-36B1-4D65-99F8-DEE41F4E7C70}"/>
    <cellStyle name="Moneda 2 2 3 9" xfId="304" xr:uid="{9B7BDC38-F4D1-4E93-B76A-FE0627D1AC1C}"/>
    <cellStyle name="Moneda 2 2 3 9 2" xfId="697" xr:uid="{892DCA4D-14C2-4C0E-A992-27F2B6D604FD}"/>
    <cellStyle name="Moneda 2 2 3 9 2 2" xfId="1481" xr:uid="{849345C5-D854-4DE8-B338-BC6EBAFA5D34}"/>
    <cellStyle name="Moneda 2 2 3 9 2 2 2" xfId="3049" xr:uid="{0F03FA69-E964-4E05-AD10-3147300A38A7}"/>
    <cellStyle name="Moneda 2 2 3 9 2 3" xfId="2265" xr:uid="{7C733D01-FE29-4B66-B0EE-D3EF51553435}"/>
    <cellStyle name="Moneda 2 2 3 9 3" xfId="1089" xr:uid="{78353CC5-A25C-486F-A8BC-491949C44322}"/>
    <cellStyle name="Moneda 2 2 3 9 3 2" xfId="2657" xr:uid="{03B71BEE-1DC4-44FB-8121-8E216F229784}"/>
    <cellStyle name="Moneda 2 2 3 9 4" xfId="1873" xr:uid="{04A3A371-E9BE-43A3-9B11-E9D5AF891BA8}"/>
    <cellStyle name="Moneda 2 2 30" xfId="300" xr:uid="{2E3A4ADD-CFF6-4CFC-88BB-51A8ED1DC8B2}"/>
    <cellStyle name="Moneda 2 2 30 2" xfId="693" xr:uid="{A06CFAB3-1F16-47A5-860B-6F7F3F9E4275}"/>
    <cellStyle name="Moneda 2 2 30 2 2" xfId="1477" xr:uid="{EDB13AD7-158F-49BA-855B-26940C820A8E}"/>
    <cellStyle name="Moneda 2 2 30 2 2 2" xfId="3045" xr:uid="{75CDF110-9DE8-450E-B008-FE8B18B87ED6}"/>
    <cellStyle name="Moneda 2 2 30 2 3" xfId="2261" xr:uid="{5502CCA3-C7EE-4D16-B4F4-D2D2C55A00A4}"/>
    <cellStyle name="Moneda 2 2 30 3" xfId="1085" xr:uid="{6674CB81-E556-4DF6-80E6-88D21FCC7B75}"/>
    <cellStyle name="Moneda 2 2 30 3 2" xfId="2653" xr:uid="{AB3C037C-32D0-4E9E-89DB-4E53581A4C5E}"/>
    <cellStyle name="Moneda 2 2 30 4" xfId="1869" xr:uid="{4E875B4D-91F0-42E7-A823-F92F64BE4FBF}"/>
    <cellStyle name="Moneda 2 2 31" xfId="497" xr:uid="{FAC8AFDE-B8D0-4518-B5F3-AC27BBC8CCD0}"/>
    <cellStyle name="Moneda 2 2 31 2" xfId="1281" xr:uid="{C9ED06C0-462C-4740-B786-ADF0A8DE69DF}"/>
    <cellStyle name="Moneda 2 2 31 2 2" xfId="2849" xr:uid="{1E956D8B-1886-46D0-A907-D61F250B32DA}"/>
    <cellStyle name="Moneda 2 2 31 3" xfId="2065" xr:uid="{8DDE77F2-7CC5-4496-9A08-A7CC55F64611}"/>
    <cellStyle name="Moneda 2 2 32" xfId="889" xr:uid="{972556D7-12F3-49BA-9BA2-14FE2288BE68}"/>
    <cellStyle name="Moneda 2 2 32 2" xfId="2457" xr:uid="{FBDA0745-38C8-4CFE-A6C4-62CC99F28B5F}"/>
    <cellStyle name="Moneda 2 2 33" xfId="1673" xr:uid="{D125E66F-3324-4DF3-BB8D-34FB48465502}"/>
    <cellStyle name="Moneda 2 2 34" xfId="3247" xr:uid="{8ADA24B9-E13D-40E6-BBE8-B20C56E22F4B}"/>
    <cellStyle name="Moneda 2 2 35" xfId="3272" xr:uid="{10A79BF5-3BF3-4137-9FF3-C3629F64C3FB}"/>
    <cellStyle name="Moneda 2 2 4" xfId="57" xr:uid="{8369E189-9549-42D2-BC17-FB3A3BD41CC4}"/>
    <cellStyle name="Moneda 2 2 4 2" xfId="255" xr:uid="{091ECD23-F4E6-4CCC-8310-B4E26463112B}"/>
    <cellStyle name="Moneda 2 2 4 2 2" xfId="454" xr:uid="{2C9F0997-A2DA-4DE1-9538-3C429EB97122}"/>
    <cellStyle name="Moneda 2 2 4 2 2 2" xfId="847" xr:uid="{2DBB56FA-E863-466E-8636-4EFF6EA92C0B}"/>
    <cellStyle name="Moneda 2 2 4 2 2 2 2" xfId="1631" xr:uid="{B31AA5B8-7B8C-44F4-B7EF-70B11F865CA8}"/>
    <cellStyle name="Moneda 2 2 4 2 2 2 2 2" xfId="3199" xr:uid="{2A97FDD0-7FF4-4A88-8D8A-5ED488A22832}"/>
    <cellStyle name="Moneda 2 2 4 2 2 2 3" xfId="2415" xr:uid="{2CF1FFC4-8D44-40B8-B4A7-87F0382B889A}"/>
    <cellStyle name="Moneda 2 2 4 2 2 3" xfId="1239" xr:uid="{2902C226-3321-46F8-BE7E-8D3295CF299A}"/>
    <cellStyle name="Moneda 2 2 4 2 2 3 2" xfId="2807" xr:uid="{150FFC03-B22A-4C7B-A08D-B520A910E2CC}"/>
    <cellStyle name="Moneda 2 2 4 2 2 4" xfId="2023" xr:uid="{09C47CFB-0B61-480B-B00D-3524B3B6A89B}"/>
    <cellStyle name="Moneda 2 2 4 2 3" xfId="651" xr:uid="{7ECB629B-1DE5-4CE9-B3A5-1A74F4E61438}"/>
    <cellStyle name="Moneda 2 2 4 2 3 2" xfId="1435" xr:uid="{A5F99D8D-A7EC-4BC6-8680-F65FB3F1831E}"/>
    <cellStyle name="Moneda 2 2 4 2 3 2 2" xfId="3003" xr:uid="{2995757A-78C7-40B8-BC73-CBCDDEEE1935}"/>
    <cellStyle name="Moneda 2 2 4 2 3 3" xfId="2219" xr:uid="{EDAB7C53-31C1-4B34-9DF8-13C2278978F4}"/>
    <cellStyle name="Moneda 2 2 4 2 4" xfId="1043" xr:uid="{157C48E0-B653-4925-9CBB-AA1056B13FB5}"/>
    <cellStyle name="Moneda 2 2 4 2 4 2" xfId="2611" xr:uid="{E5A084FA-03CF-40D2-8461-3377C0D0925E}"/>
    <cellStyle name="Moneda 2 2 4 2 5" xfId="1827" xr:uid="{82258F5E-C0D7-49E2-8320-1E0B9F8F0C3D}"/>
    <cellStyle name="Moneda 2 2 4 3" xfId="308" xr:uid="{94CE4DE4-86AB-4B14-B70E-692CCA48E90F}"/>
    <cellStyle name="Moneda 2 2 4 3 2" xfId="701" xr:uid="{2C1324E4-D1A3-4842-8903-E5536FB7776F}"/>
    <cellStyle name="Moneda 2 2 4 3 2 2" xfId="1485" xr:uid="{40CE5B9F-5150-4AE0-AF3C-2E5E1CFEFC34}"/>
    <cellStyle name="Moneda 2 2 4 3 2 2 2" xfId="3053" xr:uid="{1A08A4F7-FBC4-44E9-97D9-21AC74ADD467}"/>
    <cellStyle name="Moneda 2 2 4 3 2 3" xfId="2269" xr:uid="{D3C7F99D-9599-40AB-B566-A39814F4B020}"/>
    <cellStyle name="Moneda 2 2 4 3 3" xfId="1093" xr:uid="{F983CA20-A64C-4447-AA2E-FC6C4D553A8F}"/>
    <cellStyle name="Moneda 2 2 4 3 3 2" xfId="2661" xr:uid="{08DE0184-F810-40EA-8C59-61EF8F97825D}"/>
    <cellStyle name="Moneda 2 2 4 3 4" xfId="1877" xr:uid="{78A29C59-FD90-46E3-A261-A599849A820F}"/>
    <cellStyle name="Moneda 2 2 4 4" xfId="505" xr:uid="{DC4DB058-E7FB-4CB5-8A9F-FF30DAEDA8B5}"/>
    <cellStyle name="Moneda 2 2 4 4 2" xfId="1289" xr:uid="{18D6E2D7-BD36-410A-B602-9A116DF6AAAF}"/>
    <cellStyle name="Moneda 2 2 4 4 2 2" xfId="2857" xr:uid="{0F3FDAD3-D87C-4A5A-9A87-9B86D88EB79E}"/>
    <cellStyle name="Moneda 2 2 4 4 3" xfId="2073" xr:uid="{136D800F-4343-4210-9333-081518FB6B40}"/>
    <cellStyle name="Moneda 2 2 4 5" xfId="897" xr:uid="{76735C00-5D30-414D-8ABC-7816DDCE2069}"/>
    <cellStyle name="Moneda 2 2 4 5 2" xfId="2465" xr:uid="{C51ECB8F-D368-402A-A4E4-1CA38DACB24C}"/>
    <cellStyle name="Moneda 2 2 4 6" xfId="1681" xr:uid="{2006F60D-BB57-4E0A-A68F-C70CF1BB9E7E}"/>
    <cellStyle name="Moneda 2 2 4 7" xfId="3283" xr:uid="{20BBE790-0E1A-40E1-9D41-67909BA6D2B6}"/>
    <cellStyle name="Moneda 2 2 5" xfId="63" xr:uid="{12591C4A-91E1-45A4-A7E8-1635CA37BEB6}"/>
    <cellStyle name="Moneda 2 2 5 2" xfId="313" xr:uid="{DD0D90E7-B559-4AD0-A307-C38DCF2AC143}"/>
    <cellStyle name="Moneda 2 2 5 2 2" xfId="706" xr:uid="{8D857A81-47B0-4DDA-B73E-DAFDE23AA9FC}"/>
    <cellStyle name="Moneda 2 2 5 2 2 2" xfId="1490" xr:uid="{322ACCD1-619B-4F13-BBA8-24781E156267}"/>
    <cellStyle name="Moneda 2 2 5 2 2 2 2" xfId="3058" xr:uid="{F097F8A6-6FCA-424B-AC88-ECF2AE5F3E0C}"/>
    <cellStyle name="Moneda 2 2 5 2 2 3" xfId="2274" xr:uid="{10DECC4C-D28C-40DC-BBD4-A3184E62D777}"/>
    <cellStyle name="Moneda 2 2 5 2 3" xfId="1098" xr:uid="{E2BB390E-F9C8-47DA-9DA9-704B1ABDDE14}"/>
    <cellStyle name="Moneda 2 2 5 2 3 2" xfId="2666" xr:uid="{DC1CB525-06D3-4845-8FD2-BA41F1692BE5}"/>
    <cellStyle name="Moneda 2 2 5 2 4" xfId="1882" xr:uid="{3526A164-FB5F-48F1-B3AD-FCF60F3E5AE2}"/>
    <cellStyle name="Moneda 2 2 5 3" xfId="510" xr:uid="{295E85A4-CBFD-4AA9-8C64-5B2F854C544C}"/>
    <cellStyle name="Moneda 2 2 5 3 2" xfId="1294" xr:uid="{51C69D5A-A6B3-4F53-9D71-11824E981B58}"/>
    <cellStyle name="Moneda 2 2 5 3 2 2" xfId="2862" xr:uid="{A6C6BFD4-689B-41EC-82A4-3DC379455F09}"/>
    <cellStyle name="Moneda 2 2 5 3 3" xfId="2078" xr:uid="{382EB4D8-CBF1-4122-8CE1-B85D14D3C9DD}"/>
    <cellStyle name="Moneda 2 2 5 4" xfId="902" xr:uid="{F73F5B05-74C7-473E-9DEB-B3AE817C0AD5}"/>
    <cellStyle name="Moneda 2 2 5 4 2" xfId="2470" xr:uid="{4B19F66C-BBDC-49E9-8823-9E72E2AEBE0C}"/>
    <cellStyle name="Moneda 2 2 5 5" xfId="1686" xr:uid="{6AFFE77D-658C-4070-A2CC-C5ECF23819DD}"/>
    <cellStyle name="Moneda 2 2 5 6" xfId="3284" xr:uid="{F6D841A0-E432-4FA6-8DFA-CAE73A7CECE1}"/>
    <cellStyle name="Moneda 2 2 6" xfId="68" xr:uid="{A7E9E43F-D8DE-4656-8DDA-4598EF802051}"/>
    <cellStyle name="Moneda 2 2 6 2" xfId="318" xr:uid="{9D8FE419-FFCE-4AC7-B6FF-38775D008DB9}"/>
    <cellStyle name="Moneda 2 2 6 2 2" xfId="711" xr:uid="{FCA073D1-AF75-48E7-902E-768CA2575B8A}"/>
    <cellStyle name="Moneda 2 2 6 2 2 2" xfId="1495" xr:uid="{D22D0EDD-F45B-49FD-8424-B6DF8622F187}"/>
    <cellStyle name="Moneda 2 2 6 2 2 2 2" xfId="3063" xr:uid="{CF9CDC52-6DFB-4E24-BA4A-CFBC3B3E31DA}"/>
    <cellStyle name="Moneda 2 2 6 2 2 3" xfId="2279" xr:uid="{9E99D744-70EA-4D48-A89C-254C5B3D6F0F}"/>
    <cellStyle name="Moneda 2 2 6 2 3" xfId="1103" xr:uid="{ECD09B89-A5E6-4F73-81BE-1E07C8A67EAB}"/>
    <cellStyle name="Moneda 2 2 6 2 3 2" xfId="2671" xr:uid="{66B4DCFA-7EBF-48BC-9FC9-71F51FF4B7D9}"/>
    <cellStyle name="Moneda 2 2 6 2 4" xfId="1887" xr:uid="{37DA2266-D542-45A5-9642-2C13D797DD61}"/>
    <cellStyle name="Moneda 2 2 6 3" xfId="515" xr:uid="{7F19EA23-1106-4E2B-B7F1-6EBA8DF5AAA5}"/>
    <cellStyle name="Moneda 2 2 6 3 2" xfId="1299" xr:uid="{0764A365-569B-42CF-AF29-9912E3CF4ECA}"/>
    <cellStyle name="Moneda 2 2 6 3 2 2" xfId="2867" xr:uid="{C7779D94-1AD4-4C37-9EA9-6C8AC7C2669C}"/>
    <cellStyle name="Moneda 2 2 6 3 3" xfId="2083" xr:uid="{FD941424-7043-4FCE-AF58-DF49F50FEAE9}"/>
    <cellStyle name="Moneda 2 2 6 4" xfId="907" xr:uid="{DFD36596-0D4E-4455-8F6E-50350D0F4F97}"/>
    <cellStyle name="Moneda 2 2 6 4 2" xfId="2475" xr:uid="{7B21B676-B64A-4B0B-9699-5FA9A683B312}"/>
    <cellStyle name="Moneda 2 2 6 5" xfId="1691" xr:uid="{639899EA-EC04-4F61-97D6-7632A7AB3BB1}"/>
    <cellStyle name="Moneda 2 2 6 6" xfId="3285" xr:uid="{E3DD138E-A641-43DC-8A11-16F96070FB0B}"/>
    <cellStyle name="Moneda 2 2 7" xfId="73" xr:uid="{DCEFD1A8-CECD-4C36-830C-EA5A342BABDF}"/>
    <cellStyle name="Moneda 2 2 7 2" xfId="323" xr:uid="{B7E4BFEC-F079-4981-968B-79F841B815E1}"/>
    <cellStyle name="Moneda 2 2 7 2 2" xfId="716" xr:uid="{1CC52170-E9FE-4AC8-8F32-AC12D5727563}"/>
    <cellStyle name="Moneda 2 2 7 2 2 2" xfId="1500" xr:uid="{949A35B9-9092-4FB2-937E-7E650DF77741}"/>
    <cellStyle name="Moneda 2 2 7 2 2 2 2" xfId="3068" xr:uid="{B0CB7EE2-C136-4464-9418-6869AC58D0CB}"/>
    <cellStyle name="Moneda 2 2 7 2 2 3" xfId="2284" xr:uid="{4E4AC4D2-2467-440D-81AA-D743C3E177F6}"/>
    <cellStyle name="Moneda 2 2 7 2 3" xfId="1108" xr:uid="{F8D6B53E-EA32-40A7-80B6-89CB6D013B87}"/>
    <cellStyle name="Moneda 2 2 7 2 3 2" xfId="2676" xr:uid="{84E9CD0A-C4C5-42FA-97AC-460F622FCA43}"/>
    <cellStyle name="Moneda 2 2 7 2 4" xfId="1892" xr:uid="{28B3D346-55CB-4AD3-BF6B-553F4FBD6CF3}"/>
    <cellStyle name="Moneda 2 2 7 3" xfId="520" xr:uid="{8C8271C4-E259-43C6-BCA6-B23369E91533}"/>
    <cellStyle name="Moneda 2 2 7 3 2" xfId="1304" xr:uid="{484C46C1-B208-4B7C-BD9B-76DDCD3C0F71}"/>
    <cellStyle name="Moneda 2 2 7 3 2 2" xfId="2872" xr:uid="{B9D947C8-82E2-4304-BB59-3C9B57BEDE90}"/>
    <cellStyle name="Moneda 2 2 7 3 3" xfId="2088" xr:uid="{9A381C4A-BAD8-4215-95D1-76DFF2DAF128}"/>
    <cellStyle name="Moneda 2 2 7 4" xfId="912" xr:uid="{9D0F0443-362D-4FFC-9947-2A1B8DD60D25}"/>
    <cellStyle name="Moneda 2 2 7 4 2" xfId="2480" xr:uid="{3212B230-A1AE-4547-820E-00975BC871B8}"/>
    <cellStyle name="Moneda 2 2 7 5" xfId="1696" xr:uid="{A6DF30DA-4DE9-444D-BEA0-44F5373E2CE6}"/>
    <cellStyle name="Moneda 2 2 7 6" xfId="3286" xr:uid="{7641AAD9-55D3-4108-A7D1-3C1BEFA75DD3}"/>
    <cellStyle name="Moneda 2 2 8" xfId="78" xr:uid="{72F66FB3-3752-4BF3-925A-02FEB810969E}"/>
    <cellStyle name="Moneda 2 2 8 2" xfId="328" xr:uid="{C678CBB9-191C-49B6-A247-372236FC7883}"/>
    <cellStyle name="Moneda 2 2 8 2 2" xfId="721" xr:uid="{54AA8F42-DC8A-410C-AA16-911E429B2885}"/>
    <cellStyle name="Moneda 2 2 8 2 2 2" xfId="1505" xr:uid="{B1BE1954-791F-467C-B2E9-BFF9544ED961}"/>
    <cellStyle name="Moneda 2 2 8 2 2 2 2" xfId="3073" xr:uid="{375028E0-636A-43F8-A569-2034B6EA94FC}"/>
    <cellStyle name="Moneda 2 2 8 2 2 3" xfId="2289" xr:uid="{B2347368-E011-45F4-BA6B-E8138E89A29F}"/>
    <cellStyle name="Moneda 2 2 8 2 3" xfId="1113" xr:uid="{B6C44C43-D450-42A6-AB4E-ADD1EFF9A2DF}"/>
    <cellStyle name="Moneda 2 2 8 2 3 2" xfId="2681" xr:uid="{B1F5B93F-D4BD-40BD-8B82-6574A6956BA3}"/>
    <cellStyle name="Moneda 2 2 8 2 4" xfId="1897" xr:uid="{D29F2A63-D7EE-4E33-B113-ABDC586DAD71}"/>
    <cellStyle name="Moneda 2 2 8 3" xfId="525" xr:uid="{D27D4B00-2D89-475A-90AB-D1F65BB1A6CD}"/>
    <cellStyle name="Moneda 2 2 8 3 2" xfId="1309" xr:uid="{DADEABFD-5183-4CD3-AE8C-B08B40A09DC3}"/>
    <cellStyle name="Moneda 2 2 8 3 2 2" xfId="2877" xr:uid="{C510499B-FA57-4980-8686-DAE0AEEFEEB5}"/>
    <cellStyle name="Moneda 2 2 8 3 3" xfId="2093" xr:uid="{33300774-F614-499A-ADBC-C9A86181F364}"/>
    <cellStyle name="Moneda 2 2 8 4" xfId="917" xr:uid="{0899FE58-5F83-4AEB-83BC-A1289FA3E6F4}"/>
    <cellStyle name="Moneda 2 2 8 4 2" xfId="2485" xr:uid="{6AD49579-63C5-4F2A-9A8E-50A35F05728F}"/>
    <cellStyle name="Moneda 2 2 8 5" xfId="1701" xr:uid="{348CB103-3319-485F-9222-A170ACFD479B}"/>
    <cellStyle name="Moneda 2 2 8 6" xfId="3287" xr:uid="{3A55151F-330C-4DD1-950F-70FECF603ACD}"/>
    <cellStyle name="Moneda 2 2 9" xfId="83" xr:uid="{2255051A-70A9-495D-9145-A38BB4559547}"/>
    <cellStyle name="Moneda 2 2 9 2" xfId="333" xr:uid="{54D549A8-81F6-4DC3-AB5D-91666CFE31F0}"/>
    <cellStyle name="Moneda 2 2 9 2 2" xfId="726" xr:uid="{13F26795-6E63-4B30-82D9-5B7E9988B18E}"/>
    <cellStyle name="Moneda 2 2 9 2 2 2" xfId="1510" xr:uid="{F5EF7959-F73C-4F50-B531-E7A4D8E7441B}"/>
    <cellStyle name="Moneda 2 2 9 2 2 2 2" xfId="3078" xr:uid="{3C0F1E64-1DD3-40A0-820F-DA903E9E4D77}"/>
    <cellStyle name="Moneda 2 2 9 2 2 3" xfId="2294" xr:uid="{87353693-2273-4310-872C-BC2AF19BD812}"/>
    <cellStyle name="Moneda 2 2 9 2 3" xfId="1118" xr:uid="{C34D38C7-C505-4EAF-96AC-3BE9947978B5}"/>
    <cellStyle name="Moneda 2 2 9 2 3 2" xfId="2686" xr:uid="{E09A4B18-4A64-4EA5-B33C-62F8AB49AC3B}"/>
    <cellStyle name="Moneda 2 2 9 2 4" xfId="1902" xr:uid="{898C8E8F-7E32-439D-A776-696E0544D8E2}"/>
    <cellStyle name="Moneda 2 2 9 3" xfId="530" xr:uid="{71BCA5FC-AD73-4685-971A-250E91C6D27B}"/>
    <cellStyle name="Moneda 2 2 9 3 2" xfId="1314" xr:uid="{4F861DA8-AE50-4DBE-AD8B-BC27F5F9C714}"/>
    <cellStyle name="Moneda 2 2 9 3 2 2" xfId="2882" xr:uid="{7A97666A-C129-4B33-B424-BD7580B326EE}"/>
    <cellStyle name="Moneda 2 2 9 3 3" xfId="2098" xr:uid="{7028667D-C9E6-49D6-AEC2-C929C4ADC7A2}"/>
    <cellStyle name="Moneda 2 2 9 4" xfId="922" xr:uid="{45EE358E-7451-4E12-91B9-512EDDD0CEC1}"/>
    <cellStyle name="Moneda 2 2 9 4 2" xfId="2490" xr:uid="{37A755E6-B81B-4482-8EB4-47F9BB95F7F4}"/>
    <cellStyle name="Moneda 2 2 9 5" xfId="1706" xr:uid="{1F042488-7C77-42D5-ABC9-9B7EE18EFF81}"/>
    <cellStyle name="Moneda 2 20" xfId="212" xr:uid="{0FDA4A01-AC37-4E0F-94AB-B7625CA8058B}"/>
    <cellStyle name="Moneda 2 20 2" xfId="412" xr:uid="{0035961C-98EE-407F-B296-1E2CDD04C010}"/>
    <cellStyle name="Moneda 2 20 2 2" xfId="805" xr:uid="{6F3D83E0-BCCE-471E-AF9A-786EE4D5BB26}"/>
    <cellStyle name="Moneda 2 20 2 2 2" xfId="1589" xr:uid="{77CD5F44-7D28-4181-8827-047AB430A5F3}"/>
    <cellStyle name="Moneda 2 20 2 2 2 2" xfId="3157" xr:uid="{EF0F4039-7890-497E-8C6C-C2489DB4382E}"/>
    <cellStyle name="Moneda 2 20 2 2 3" xfId="2373" xr:uid="{C738EAC1-F1AE-4B23-B5AF-C72441C6D733}"/>
    <cellStyle name="Moneda 2 20 2 3" xfId="1197" xr:uid="{AEEB24D6-53AB-43E5-A635-B688882A5196}"/>
    <cellStyle name="Moneda 2 20 2 3 2" xfId="2765" xr:uid="{68A73417-4171-4774-9616-A2DC631DCB97}"/>
    <cellStyle name="Moneda 2 20 2 4" xfId="1981" xr:uid="{EF6B17FA-CCDD-4F61-82D2-4B01A08282C6}"/>
    <cellStyle name="Moneda 2 20 3" xfId="609" xr:uid="{A1EB1BFD-D4D0-4AF4-B7A7-1A26FAD544C7}"/>
    <cellStyle name="Moneda 2 20 3 2" xfId="1393" xr:uid="{A6A12D03-72B4-43E3-9E4F-0EAC68ADEE69}"/>
    <cellStyle name="Moneda 2 20 3 2 2" xfId="2961" xr:uid="{571FD81C-684B-4F02-97E6-CBDB0886442D}"/>
    <cellStyle name="Moneda 2 20 3 3" xfId="2177" xr:uid="{F681DCFD-6420-4105-B191-0E21E0F5D30A}"/>
    <cellStyle name="Moneda 2 20 4" xfId="1001" xr:uid="{454454CE-8636-4BA9-9502-E78A21765D82}"/>
    <cellStyle name="Moneda 2 20 4 2" xfId="2569" xr:uid="{0C1B22B8-3DAC-4C81-9689-31A7E6487238}"/>
    <cellStyle name="Moneda 2 20 5" xfId="1785" xr:uid="{9582D7D3-DE32-4AC8-968A-88CEA89C76DD}"/>
    <cellStyle name="Moneda 2 21" xfId="217" xr:uid="{932DEDCC-3446-4D20-85D5-FE8F4B4B7268}"/>
    <cellStyle name="Moneda 2 21 2" xfId="417" xr:uid="{125B334C-73B6-4C71-A0F3-223A4DA12EEF}"/>
    <cellStyle name="Moneda 2 21 2 2" xfId="810" xr:uid="{B33C6BD6-E42A-4407-A402-947C751FE82D}"/>
    <cellStyle name="Moneda 2 21 2 2 2" xfId="1594" xr:uid="{3599711C-A55C-4754-993F-8398A2022EA4}"/>
    <cellStyle name="Moneda 2 21 2 2 2 2" xfId="3162" xr:uid="{24E47784-7B13-439E-A588-B1638795F373}"/>
    <cellStyle name="Moneda 2 21 2 2 3" xfId="2378" xr:uid="{1385C3B1-B5EB-449B-A4BD-5EB60AFF9171}"/>
    <cellStyle name="Moneda 2 21 2 3" xfId="1202" xr:uid="{17C258BF-B393-4BE5-B9D4-5721786AFF8D}"/>
    <cellStyle name="Moneda 2 21 2 3 2" xfId="2770" xr:uid="{79F391AE-0D1E-4E95-8C32-7D741C30C316}"/>
    <cellStyle name="Moneda 2 21 2 4" xfId="1986" xr:uid="{90AE87F7-F224-400F-871F-A3C447EFCE1D}"/>
    <cellStyle name="Moneda 2 21 3" xfId="614" xr:uid="{E0EC776A-7692-464A-B8A9-AA9E2CD8C869}"/>
    <cellStyle name="Moneda 2 21 3 2" xfId="1398" xr:uid="{67094C82-5AB5-4E3B-A5B7-9789DBBBC92D}"/>
    <cellStyle name="Moneda 2 21 3 2 2" xfId="2966" xr:uid="{56481A33-09DA-4184-BA79-D0D9E7C99F11}"/>
    <cellStyle name="Moneda 2 21 3 3" xfId="2182" xr:uid="{19ABB250-65BD-48B0-A2F5-1F25D76A4B44}"/>
    <cellStyle name="Moneda 2 21 4" xfId="1006" xr:uid="{63D5BD98-DF58-4F39-AA25-3FBD09A5504E}"/>
    <cellStyle name="Moneda 2 21 4 2" xfId="2574" xr:uid="{6CAED2C4-FE43-466D-A395-24C24EFA2B5C}"/>
    <cellStyle name="Moneda 2 21 5" xfId="1790" xr:uid="{D6C6BB69-AD11-41AC-90EF-0399632B670A}"/>
    <cellStyle name="Moneda 2 22" xfId="221" xr:uid="{520DE71A-FA7D-45E1-8EB3-C9BDAE31AD24}"/>
    <cellStyle name="Moneda 2 22 2" xfId="421" xr:uid="{B8B4B330-CB44-4ABB-8A3B-68BFCB8041E2}"/>
    <cellStyle name="Moneda 2 22 2 2" xfId="814" xr:uid="{56AE3BCC-1BB1-42B0-96C9-BC9E8754B37F}"/>
    <cellStyle name="Moneda 2 22 2 2 2" xfId="1598" xr:uid="{1B8591E9-E7AA-4C85-9DBA-B17258E4C11D}"/>
    <cellStyle name="Moneda 2 22 2 2 2 2" xfId="3166" xr:uid="{47EE5AA1-494F-4A1D-990A-3876A54E362D}"/>
    <cellStyle name="Moneda 2 22 2 2 3" xfId="2382" xr:uid="{C87CFABE-0A4D-4AC6-A75A-297C39AB9661}"/>
    <cellStyle name="Moneda 2 22 2 3" xfId="1206" xr:uid="{4395F395-E9F6-4F9D-A1F2-9C92F663F26B}"/>
    <cellStyle name="Moneda 2 22 2 3 2" xfId="2774" xr:uid="{602FD94B-6D3B-4C5A-A40D-A56377FCF504}"/>
    <cellStyle name="Moneda 2 22 2 4" xfId="1990" xr:uid="{F6231E6F-BAA1-4863-A9EB-13C181B4DE52}"/>
    <cellStyle name="Moneda 2 22 3" xfId="618" xr:uid="{C7410198-C4FA-48A5-86BD-D5A436FF9119}"/>
    <cellStyle name="Moneda 2 22 3 2" xfId="1402" xr:uid="{A74B00DF-672A-4278-BABA-6EADFCD0AFD4}"/>
    <cellStyle name="Moneda 2 22 3 2 2" xfId="2970" xr:uid="{FCF3929A-F383-4638-BB53-A8332CE2AE7E}"/>
    <cellStyle name="Moneda 2 22 3 3" xfId="2186" xr:uid="{1D3C081F-E3A3-4D4A-B9B3-889BF66E0E57}"/>
    <cellStyle name="Moneda 2 22 4" xfId="1010" xr:uid="{B3B7BE4F-0F69-4DEC-844E-3F76394C3C7B}"/>
    <cellStyle name="Moneda 2 22 4 2" xfId="2578" xr:uid="{7D80EC79-27FB-4ACE-903E-7C8300E51495}"/>
    <cellStyle name="Moneda 2 22 5" xfId="1794" xr:uid="{0ADCB9C8-8BFB-4951-A190-F8E306A77C3F}"/>
    <cellStyle name="Moneda 2 23" xfId="231" xr:uid="{D87DFD7B-EA39-4DCE-BB18-3EB520ADCC9C}"/>
    <cellStyle name="Moneda 2 23 2" xfId="431" xr:uid="{D8A8E8B5-F806-4549-934F-AA2819AE682B}"/>
    <cellStyle name="Moneda 2 23 2 2" xfId="824" xr:uid="{FF553D26-6F49-412E-A693-7674EED0476F}"/>
    <cellStyle name="Moneda 2 23 2 2 2" xfId="1608" xr:uid="{41CF8E7F-9B8D-4C14-86B8-DC8D40FEF6AE}"/>
    <cellStyle name="Moneda 2 23 2 2 2 2" xfId="3176" xr:uid="{BC7B5C5A-FFB7-4F51-A571-B96C1D47032A}"/>
    <cellStyle name="Moneda 2 23 2 2 3" xfId="2392" xr:uid="{573860C6-C1C2-42CF-BDAE-C45785F46BD2}"/>
    <cellStyle name="Moneda 2 23 2 3" xfId="1216" xr:uid="{3222EC71-571B-4CAE-BD4C-D4A6224D4781}"/>
    <cellStyle name="Moneda 2 23 2 3 2" xfId="2784" xr:uid="{465479CA-2D68-47B6-BF6F-44CAA40BC39B}"/>
    <cellStyle name="Moneda 2 23 2 4" xfId="2000" xr:uid="{0AE32A19-444A-4EF3-BB34-498F6E0D62EB}"/>
    <cellStyle name="Moneda 2 23 3" xfId="628" xr:uid="{99ECFDFB-7CA2-48AD-931C-C33D3FD2F5ED}"/>
    <cellStyle name="Moneda 2 23 3 2" xfId="1412" xr:uid="{39AEED5D-A866-4040-AF4B-DD532AA457EF}"/>
    <cellStyle name="Moneda 2 23 3 2 2" xfId="2980" xr:uid="{0EDD710A-9A5E-47DB-9463-CB1BB4C87D8E}"/>
    <cellStyle name="Moneda 2 23 3 3" xfId="2196" xr:uid="{D8454D35-E289-44F0-97E2-EB6B81582A78}"/>
    <cellStyle name="Moneda 2 23 4" xfId="1020" xr:uid="{0F3649E4-06B5-4BE8-A7E5-769923A2F540}"/>
    <cellStyle name="Moneda 2 23 4 2" xfId="2588" xr:uid="{63FCC5D6-33E8-435D-BE3D-174EE63218FA}"/>
    <cellStyle name="Moneda 2 23 5" xfId="1804" xr:uid="{DDEE9764-9E3D-4058-82AE-EA02B05828C8}"/>
    <cellStyle name="Moneda 2 24" xfId="239" xr:uid="{0C8EAE5F-1370-41EB-9EE2-10037CFC4334}"/>
    <cellStyle name="Moneda 2 24 2" xfId="438" xr:uid="{12A83380-4F09-452F-9EEA-CBB36B7936C6}"/>
    <cellStyle name="Moneda 2 24 2 2" xfId="831" xr:uid="{7DC7DE16-19B5-4866-B8BA-120BD69B98ED}"/>
    <cellStyle name="Moneda 2 24 2 2 2" xfId="1615" xr:uid="{0A1DFFAB-ACE7-4E39-B9C0-7C6854A739DC}"/>
    <cellStyle name="Moneda 2 24 2 2 2 2" xfId="3183" xr:uid="{8349A633-8AEE-46D0-A5D9-B9E6526D1A66}"/>
    <cellStyle name="Moneda 2 24 2 2 3" xfId="2399" xr:uid="{CC1BE564-351F-488D-9D32-98FFAC84C91F}"/>
    <cellStyle name="Moneda 2 24 2 3" xfId="1223" xr:uid="{0D871DDC-B4B6-4AFC-BFCD-5E4005657BC4}"/>
    <cellStyle name="Moneda 2 24 2 3 2" xfId="2791" xr:uid="{7ADACE1F-9623-4A89-93FF-B4793E97B64D}"/>
    <cellStyle name="Moneda 2 24 2 4" xfId="2007" xr:uid="{8E34B190-DE34-4998-8F24-FE3BF5B3D98B}"/>
    <cellStyle name="Moneda 2 24 3" xfId="635" xr:uid="{2A1E5562-827D-44C2-8704-E9AE92C45FB1}"/>
    <cellStyle name="Moneda 2 24 3 2" xfId="1419" xr:uid="{81A0A77A-12CA-4895-A0F4-512BB2C0E87B}"/>
    <cellStyle name="Moneda 2 24 3 2 2" xfId="2987" xr:uid="{0B4E0F71-F6E8-4710-BA90-CE0740C9836A}"/>
    <cellStyle name="Moneda 2 24 3 3" xfId="2203" xr:uid="{4DA3F8A8-BBF5-4287-B9C1-8DAE1D816A18}"/>
    <cellStyle name="Moneda 2 24 4" xfId="1027" xr:uid="{85A4C6F0-1425-4FFF-A1C3-3E4560F12CDB}"/>
    <cellStyle name="Moneda 2 24 4 2" xfId="2595" xr:uid="{478D7B74-F70E-490F-BD21-4589D57A2949}"/>
    <cellStyle name="Moneda 2 24 5" xfId="1811" xr:uid="{D56DABD1-A420-411B-9967-ABA051E2A996}"/>
    <cellStyle name="Moneda 2 25" xfId="235" xr:uid="{5DE72555-87DC-4DF3-9124-2D0D3AF5377F}"/>
    <cellStyle name="Moneda 2 25 2" xfId="434" xr:uid="{9D5F5BA3-9A7C-4E19-B167-20560D8C20D8}"/>
    <cellStyle name="Moneda 2 25 2 2" xfId="827" xr:uid="{95CD269F-4196-4501-BBF5-B122B191A8B4}"/>
    <cellStyle name="Moneda 2 25 2 2 2" xfId="1611" xr:uid="{BDF4CAF5-3165-4025-B098-4462EACFB711}"/>
    <cellStyle name="Moneda 2 25 2 2 2 2" xfId="3179" xr:uid="{230C9862-63E8-4E78-8EB1-BAF4B13A18DC}"/>
    <cellStyle name="Moneda 2 25 2 2 3" xfId="2395" xr:uid="{7377BEF1-1480-4736-BA46-1F2BFE82D5A7}"/>
    <cellStyle name="Moneda 2 25 2 3" xfId="1219" xr:uid="{D5847D29-D373-4903-BC8C-DB72438A6020}"/>
    <cellStyle name="Moneda 2 25 2 3 2" xfId="2787" xr:uid="{D8579E02-9532-41CB-8F54-BB950029F6E2}"/>
    <cellStyle name="Moneda 2 25 2 4" xfId="2003" xr:uid="{40E727E2-1EDE-47A9-8FA3-FE2A5A4BC764}"/>
    <cellStyle name="Moneda 2 25 3" xfId="631" xr:uid="{207129D1-FFC7-4386-A175-065EED2EAD70}"/>
    <cellStyle name="Moneda 2 25 3 2" xfId="1415" xr:uid="{98689849-2FA7-48F0-BAEA-FA22D0537527}"/>
    <cellStyle name="Moneda 2 25 3 2 2" xfId="2983" xr:uid="{0A3F3C43-CF22-46F9-968C-AECD3BB2A26E}"/>
    <cellStyle name="Moneda 2 25 3 3" xfId="2199" xr:uid="{C356E807-DAE5-4991-88EB-C4FF1B76D9EA}"/>
    <cellStyle name="Moneda 2 25 4" xfId="1023" xr:uid="{26AA4C07-20CD-46E7-8366-BB6A4AF5752B}"/>
    <cellStyle name="Moneda 2 25 4 2" xfId="2591" xr:uid="{7A65D197-363D-4775-A51A-02E3D06243C9}"/>
    <cellStyle name="Moneda 2 25 5" xfId="1807" xr:uid="{F6315830-9F5A-4807-99D5-D7D7C674039F}"/>
    <cellStyle name="Moneda 2 26" xfId="246" xr:uid="{58DA5F20-772B-40A8-8669-C0A6685D2D14}"/>
    <cellStyle name="Moneda 2 26 2" xfId="445" xr:uid="{42DF3DC6-3957-4018-B96C-FD377D53FD76}"/>
    <cellStyle name="Moneda 2 26 2 2" xfId="838" xr:uid="{C498B9AE-9B8E-4609-883B-3B7DCB17AFB4}"/>
    <cellStyle name="Moneda 2 26 2 2 2" xfId="1622" xr:uid="{56B96BCB-33D7-4CF8-9F17-275550398290}"/>
    <cellStyle name="Moneda 2 26 2 2 2 2" xfId="3190" xr:uid="{F91882E3-9099-4312-B7FC-61F0DFA0EB35}"/>
    <cellStyle name="Moneda 2 26 2 2 3" xfId="2406" xr:uid="{3C091FEA-8AC1-4A2B-9756-C62CF6AD5D0D}"/>
    <cellStyle name="Moneda 2 26 2 3" xfId="1230" xr:uid="{43335764-3F70-481C-BE24-DDF8743C27EB}"/>
    <cellStyle name="Moneda 2 26 2 3 2" xfId="2798" xr:uid="{F3BC1D65-26F8-4989-A43E-431EF6877913}"/>
    <cellStyle name="Moneda 2 26 2 4" xfId="2014" xr:uid="{12914AB6-8496-4175-A5EE-12417392D3EB}"/>
    <cellStyle name="Moneda 2 26 3" xfId="642" xr:uid="{EF26535A-2C46-4DE1-AA70-0B22AF085A40}"/>
    <cellStyle name="Moneda 2 26 3 2" xfId="1426" xr:uid="{0C0C2187-5A4C-437D-8162-0F919B4B702C}"/>
    <cellStyle name="Moneda 2 26 3 2 2" xfId="2994" xr:uid="{20A3CF17-8511-4F78-81D9-935BBA1B759D}"/>
    <cellStyle name="Moneda 2 26 3 3" xfId="2210" xr:uid="{18659ABF-24E3-4CB6-8B0D-237DE1CB5BEA}"/>
    <cellStyle name="Moneda 2 26 4" xfId="1034" xr:uid="{8B0D197B-7EB8-4167-B1CD-F835283E5BC0}"/>
    <cellStyle name="Moneda 2 26 4 2" xfId="2602" xr:uid="{319EE5FB-4F23-456E-BC07-CEC8BC94636A}"/>
    <cellStyle name="Moneda 2 26 5" xfId="1818" xr:uid="{841F841D-A9FA-46F5-AB59-12FD2F493F04}"/>
    <cellStyle name="Moneda 2 27" xfId="266" xr:uid="{7DB39D1B-848A-46F2-8BF5-9E3B015ADA4A}"/>
    <cellStyle name="Moneda 2 27 2" xfId="465" xr:uid="{8F3A8919-F3E8-4780-8CF9-1657643C4475}"/>
    <cellStyle name="Moneda 2 27 2 2" xfId="858" xr:uid="{13A71DA6-8956-4353-808F-60ECB559B0AF}"/>
    <cellStyle name="Moneda 2 27 2 2 2" xfId="1642" xr:uid="{726D8C7F-2F2A-4390-97B7-B5E1A4B9A1B4}"/>
    <cellStyle name="Moneda 2 27 2 2 2 2" xfId="3210" xr:uid="{C768BEBA-6767-4E2E-BE9A-05417CB54BCD}"/>
    <cellStyle name="Moneda 2 27 2 2 3" xfId="2426" xr:uid="{8D133BC4-CCF3-4EE7-8BC3-7D95B8C611DB}"/>
    <cellStyle name="Moneda 2 27 2 3" xfId="1250" xr:uid="{09EC8BFB-FAB6-4356-AF6C-3C4C5BE4CE8F}"/>
    <cellStyle name="Moneda 2 27 2 3 2" xfId="2818" xr:uid="{73A52468-70B3-46DE-991C-B9EE1260A927}"/>
    <cellStyle name="Moneda 2 27 2 4" xfId="2034" xr:uid="{D1F2EC35-B0CB-46A0-9359-EC66BB86D61A}"/>
    <cellStyle name="Moneda 2 27 3" xfId="662" xr:uid="{1605490A-164F-486A-B9E5-87D6F5F04532}"/>
    <cellStyle name="Moneda 2 27 3 2" xfId="1446" xr:uid="{4F254154-1545-4F1C-8BFB-45FDEB846FF0}"/>
    <cellStyle name="Moneda 2 27 3 2 2" xfId="3014" xr:uid="{D8F5B588-FCA9-44A7-AA29-B4B9669FFD14}"/>
    <cellStyle name="Moneda 2 27 3 3" xfId="2230" xr:uid="{9F572631-C5DE-4BE0-AFA4-4AB953EEEF34}"/>
    <cellStyle name="Moneda 2 27 4" xfId="1054" xr:uid="{89B38E66-979E-41AE-9B14-F7A74E317FBA}"/>
    <cellStyle name="Moneda 2 27 4 2" xfId="2622" xr:uid="{24C1D1BF-6F65-4529-92C0-FA94899771D2}"/>
    <cellStyle name="Moneda 2 27 5" xfId="1838" xr:uid="{E66FC3B9-27D6-4CF2-84D7-43277580925E}"/>
    <cellStyle name="Moneda 2 28" xfId="271" xr:uid="{4425DA57-39FA-4223-BED1-6CF6F52B51C1}"/>
    <cellStyle name="Moneda 2 28 2" xfId="470" xr:uid="{D2682C65-E6F9-47FA-BA40-64F958D9ABED}"/>
    <cellStyle name="Moneda 2 28 2 2" xfId="863" xr:uid="{D20C9C0A-C6B1-4C7B-A909-7475F7E24A72}"/>
    <cellStyle name="Moneda 2 28 2 2 2" xfId="1647" xr:uid="{FBBE8CC9-B40F-41C2-9CEC-2BC5403ECF0C}"/>
    <cellStyle name="Moneda 2 28 2 2 2 2" xfId="3215" xr:uid="{5BEC45AD-7806-4367-B270-E630672F862E}"/>
    <cellStyle name="Moneda 2 28 2 2 3" xfId="2431" xr:uid="{8314766D-BAF5-47C7-8CF3-C4BF056D2F7F}"/>
    <cellStyle name="Moneda 2 28 2 3" xfId="1255" xr:uid="{696F7010-A959-4B59-9D75-178C35D6D707}"/>
    <cellStyle name="Moneda 2 28 2 3 2" xfId="2823" xr:uid="{5C969DF0-3589-4438-810C-CA6E1C4905DF}"/>
    <cellStyle name="Moneda 2 28 2 4" xfId="2039" xr:uid="{FB36E08C-D59E-43DF-AD64-B93D29926CEA}"/>
    <cellStyle name="Moneda 2 28 3" xfId="667" xr:uid="{D2CA79C7-14C8-4158-8D51-13269730EAEE}"/>
    <cellStyle name="Moneda 2 28 3 2" xfId="1451" xr:uid="{047D04CE-94AE-4599-B966-14A2D44A0116}"/>
    <cellStyle name="Moneda 2 28 3 2 2" xfId="3019" xr:uid="{5E9A75E7-6A17-493E-AEEB-9ABFDBCA4C11}"/>
    <cellStyle name="Moneda 2 28 3 3" xfId="2235" xr:uid="{EA8552E8-EAF2-434D-B084-949773F365B4}"/>
    <cellStyle name="Moneda 2 28 4" xfId="1059" xr:uid="{0E991C5E-5B18-44BD-BFC4-79A8DDA2066D}"/>
    <cellStyle name="Moneda 2 28 4 2" xfId="2627" xr:uid="{DC52CB97-A857-45BB-849D-36BC23E55FEE}"/>
    <cellStyle name="Moneda 2 28 5" xfId="1843" xr:uid="{890BFE88-C593-453E-A868-EC81FEA34069}"/>
    <cellStyle name="Moneda 2 29" xfId="277" xr:uid="{C6018637-9CC9-4899-A305-0F706736401B}"/>
    <cellStyle name="Moneda 2 29 2" xfId="476" xr:uid="{5E001DAE-C3B3-44E4-A08C-8B8D46A9AC46}"/>
    <cellStyle name="Moneda 2 29 2 2" xfId="868" xr:uid="{D234AC32-859E-48E7-BE9D-272466969B51}"/>
    <cellStyle name="Moneda 2 29 2 2 2" xfId="1652" xr:uid="{1AC01FBF-0C4C-44A3-9A45-E5D25314D898}"/>
    <cellStyle name="Moneda 2 29 2 2 2 2" xfId="3220" xr:uid="{69A3FA88-527F-4310-9A8E-550B15F8B4AB}"/>
    <cellStyle name="Moneda 2 29 2 2 3" xfId="2436" xr:uid="{0906CF1C-3F0E-45ED-BA27-C6B80D4A0BFC}"/>
    <cellStyle name="Moneda 2 29 2 3" xfId="1260" xr:uid="{0D9F0E58-9E0D-47BE-8155-9DC0B43517D1}"/>
    <cellStyle name="Moneda 2 29 2 3 2" xfId="2828" xr:uid="{81E32333-5731-4979-9A60-7790C67AC5AD}"/>
    <cellStyle name="Moneda 2 29 2 4" xfId="2044" xr:uid="{77090A7C-8D53-4D76-B07B-2D437E04F2CD}"/>
    <cellStyle name="Moneda 2 29 3" xfId="672" xr:uid="{5521206F-6DCA-42E7-9CF8-5D82BDF3235D}"/>
    <cellStyle name="Moneda 2 29 3 2" xfId="1456" xr:uid="{7C497795-0F86-44C7-AFCF-CDBC04615AF7}"/>
    <cellStyle name="Moneda 2 29 3 2 2" xfId="3024" xr:uid="{C269E1EB-3929-4561-92A8-EE4EF41F6344}"/>
    <cellStyle name="Moneda 2 29 3 3" xfId="2240" xr:uid="{752EDFDB-B08C-46EF-81A1-E7646A1C77B4}"/>
    <cellStyle name="Moneda 2 29 4" xfId="1064" xr:uid="{310DC253-225E-480F-B9C6-40C5F2917755}"/>
    <cellStyle name="Moneda 2 29 4 2" xfId="2632" xr:uid="{20883FDF-70DE-42B6-BF89-2568DC95E6C9}"/>
    <cellStyle name="Moneda 2 29 5" xfId="1848" xr:uid="{D8D42F1C-993C-47B8-BAAB-6486180031D4}"/>
    <cellStyle name="Moneda 2 3" xfId="54" xr:uid="{D5649392-F1BB-416D-89DE-168C92683C8B}"/>
    <cellStyle name="Moneda 2 3 10" xfId="502" xr:uid="{BB4BE529-5B9B-4BF0-A185-6142F57AFF90}"/>
    <cellStyle name="Moneda 2 3 10 2" xfId="1286" xr:uid="{BEA89B45-7AB8-4250-997A-CC6362006884}"/>
    <cellStyle name="Moneda 2 3 10 2 2" xfId="2854" xr:uid="{EFCACBBD-3C7B-41B4-96CF-4C9F91F6863B}"/>
    <cellStyle name="Moneda 2 3 10 3" xfId="2070" xr:uid="{CA0CDB32-AAAE-48A6-9207-12BC90F47FB6}"/>
    <cellStyle name="Moneda 2 3 11" xfId="894" xr:uid="{2598639D-11BC-45C6-B89E-B6E153C1ADD5}"/>
    <cellStyle name="Moneda 2 3 11 2" xfId="2462" xr:uid="{CF52A3EE-598F-4DD2-B170-0731A8BFC412}"/>
    <cellStyle name="Moneda 2 3 12" xfId="1678" xr:uid="{49E4BDDE-72CD-46E5-B53F-0CA2D5F63020}"/>
    <cellStyle name="Moneda 2 3 13" xfId="3288" xr:uid="{25240140-3ABD-4324-8433-8BEDCCE5AF81}"/>
    <cellStyle name="Moneda 2 3 2" xfId="173" xr:uid="{DEF8812A-C99A-42AB-9993-31F4CAA6159B}"/>
    <cellStyle name="Moneda 2 3 2 2" xfId="261" xr:uid="{6789584A-520A-408E-8BA3-39FF3E43AFC6}"/>
    <cellStyle name="Moneda 2 3 2 2 2" xfId="460" xr:uid="{307E9329-61E7-4FF3-BDF3-07DAF2B70789}"/>
    <cellStyle name="Moneda 2 3 2 2 2 2" xfId="853" xr:uid="{0D1BD5BB-8186-4ABC-AD18-6F6D8289FA54}"/>
    <cellStyle name="Moneda 2 3 2 2 2 2 2" xfId="1637" xr:uid="{7B00EB22-EAC7-42A2-BCCD-AA68A81CD421}"/>
    <cellStyle name="Moneda 2 3 2 2 2 2 2 2" xfId="3205" xr:uid="{9D4D4F0A-3C5E-4886-B7DD-CDC704237D09}"/>
    <cellStyle name="Moneda 2 3 2 2 2 2 3" xfId="2421" xr:uid="{4AE74467-5CDA-43FC-88AB-338A478391D3}"/>
    <cellStyle name="Moneda 2 3 2 2 2 3" xfId="1245" xr:uid="{53EA5C64-1D4C-4C61-88A0-366849BF9659}"/>
    <cellStyle name="Moneda 2 3 2 2 2 3 2" xfId="2813" xr:uid="{0219367C-FE5A-4962-BCBA-672C38566FB3}"/>
    <cellStyle name="Moneda 2 3 2 2 2 4" xfId="2029" xr:uid="{C2A0207A-9392-405E-AE55-72C9FF3E1F9E}"/>
    <cellStyle name="Moneda 2 3 2 2 3" xfId="657" xr:uid="{0D103A8D-8A32-4E87-9A48-F233661FDA84}"/>
    <cellStyle name="Moneda 2 3 2 2 3 2" xfId="1441" xr:uid="{5D2DEC04-ADE9-439B-BCEB-06EF9001E6DB}"/>
    <cellStyle name="Moneda 2 3 2 2 3 2 2" xfId="3009" xr:uid="{B2715123-8678-4DBC-9609-2CE3CCCAB302}"/>
    <cellStyle name="Moneda 2 3 2 2 3 3" xfId="2225" xr:uid="{7B1949AD-5DCD-462A-AC8E-FCE8031D4F14}"/>
    <cellStyle name="Moneda 2 3 2 2 4" xfId="1049" xr:uid="{2A6174C8-AF33-428E-9018-270F3986B5E4}"/>
    <cellStyle name="Moneda 2 3 2 2 4 2" xfId="2617" xr:uid="{DE804B8A-67DF-4322-B275-272F450D42A3}"/>
    <cellStyle name="Moneda 2 3 2 2 5" xfId="1833" xr:uid="{6671BDDA-AEBB-4F3F-812F-2F5E5BC78126}"/>
    <cellStyle name="Moneda 2 3 2 3" xfId="373" xr:uid="{7658A9A3-8003-414B-813C-20182BF6D4AD}"/>
    <cellStyle name="Moneda 2 3 2 3 2" xfId="766" xr:uid="{05715170-90C9-43C4-9B33-1770500EC633}"/>
    <cellStyle name="Moneda 2 3 2 3 2 2" xfId="1550" xr:uid="{9CFC8E7F-155B-45D4-A840-EA9C8A13858B}"/>
    <cellStyle name="Moneda 2 3 2 3 2 2 2" xfId="3118" xr:uid="{4D4E8DD1-D1EA-4758-8291-E3F77EBD71A4}"/>
    <cellStyle name="Moneda 2 3 2 3 2 3" xfId="2334" xr:uid="{3BD78C93-F551-4627-B46D-58887CA3682B}"/>
    <cellStyle name="Moneda 2 3 2 3 3" xfId="1158" xr:uid="{6A319794-7D2A-4463-8E8B-1FCC94D87913}"/>
    <cellStyle name="Moneda 2 3 2 3 3 2" xfId="2726" xr:uid="{8BB69EB1-149E-4520-B214-932D0B5DDA6A}"/>
    <cellStyle name="Moneda 2 3 2 3 4" xfId="1942" xr:uid="{1C6DA392-9EE1-438A-B9EC-F78D22E87946}"/>
    <cellStyle name="Moneda 2 3 2 4" xfId="570" xr:uid="{F24A8178-B65F-4547-90D2-8653CFB3AF59}"/>
    <cellStyle name="Moneda 2 3 2 4 2" xfId="1354" xr:uid="{CD9A20D6-AA15-4C8E-9EBF-22BCA7BB598D}"/>
    <cellStyle name="Moneda 2 3 2 4 2 2" xfId="2922" xr:uid="{CE920057-FF7E-43B0-B0EA-C1B52F4B7A64}"/>
    <cellStyle name="Moneda 2 3 2 4 3" xfId="2138" xr:uid="{B26E70C4-5469-4302-8C7B-69D98C657768}"/>
    <cellStyle name="Moneda 2 3 2 5" xfId="962" xr:uid="{8DD5A8EB-42D6-458C-ACBD-6ACC81D7490F}"/>
    <cellStyle name="Moneda 2 3 2 5 2" xfId="2530" xr:uid="{2A594FD6-CF7D-4150-8918-529A5A0A8CC8}"/>
    <cellStyle name="Moneda 2 3 2 6" xfId="1746" xr:uid="{242D66DF-2C0D-4BF0-9EF5-946F920CFDD5}"/>
    <cellStyle name="Moneda 2 3 2 7" xfId="3289" xr:uid="{60706242-624F-4296-907C-FC6B6596155A}"/>
    <cellStyle name="Moneda 2 3 3" xfId="183" xr:uid="{D90ABF09-29D1-447A-B1BB-DB09EA5F4DB5}"/>
    <cellStyle name="Moneda 2 3 3 2" xfId="383" xr:uid="{10DF9833-8777-4565-BA38-5FB95FBA1AE8}"/>
    <cellStyle name="Moneda 2 3 3 2 2" xfId="776" xr:uid="{6816318E-E436-4AA0-B6F4-28EF20E18546}"/>
    <cellStyle name="Moneda 2 3 3 2 2 2" xfId="1560" xr:uid="{3B3F91E0-65F4-4823-8ED4-98936AC867E1}"/>
    <cellStyle name="Moneda 2 3 3 2 2 2 2" xfId="3128" xr:uid="{279EE469-D40F-4B07-87C1-42890DAAD670}"/>
    <cellStyle name="Moneda 2 3 3 2 2 3" xfId="2344" xr:uid="{E1773135-A5BC-4855-8268-A25D134AE03E}"/>
    <cellStyle name="Moneda 2 3 3 2 3" xfId="1168" xr:uid="{820C3DB0-D0C5-40EF-BF30-A34E0019F6D5}"/>
    <cellStyle name="Moneda 2 3 3 2 3 2" xfId="2736" xr:uid="{705E5E31-9726-4C0B-9116-1C7F1CD419A2}"/>
    <cellStyle name="Moneda 2 3 3 2 4" xfId="1952" xr:uid="{29A92B12-C39F-4C7C-A748-B14CA7507F81}"/>
    <cellStyle name="Moneda 2 3 3 3" xfId="580" xr:uid="{F2A5224A-39CA-444B-825C-295160831356}"/>
    <cellStyle name="Moneda 2 3 3 3 2" xfId="1364" xr:uid="{AA78B12C-09C4-4FD8-B5C5-1E26E0211099}"/>
    <cellStyle name="Moneda 2 3 3 3 2 2" xfId="2932" xr:uid="{9E6C7620-6AC4-4A4D-AA67-1420AFC96218}"/>
    <cellStyle name="Moneda 2 3 3 3 3" xfId="2148" xr:uid="{B90C680B-AED8-4A99-9433-2638E7794713}"/>
    <cellStyle name="Moneda 2 3 3 4" xfId="972" xr:uid="{966FF247-477C-4D06-A8E1-2B76A3E06D51}"/>
    <cellStyle name="Moneda 2 3 3 4 2" xfId="2540" xr:uid="{B3AC482C-5526-44CC-8AFD-22D2330DAA9C}"/>
    <cellStyle name="Moneda 2 3 3 5" xfId="1756" xr:uid="{5131ECAB-2AB6-4815-A8E0-9E31E967F885}"/>
    <cellStyle name="Moneda 2 3 3 6" xfId="3290" xr:uid="{B43ED39F-2674-41EB-B46F-E187836D4029}"/>
    <cellStyle name="Moneda 2 3 4" xfId="197" xr:uid="{B1E6D4AF-929A-4065-B1C5-6DED3C561343}"/>
    <cellStyle name="Moneda 2 3 4 2" xfId="397" xr:uid="{409E8527-7332-4A4D-BE93-728450F6020F}"/>
    <cellStyle name="Moneda 2 3 4 2 2" xfId="790" xr:uid="{4B94A117-D3BB-45C0-828C-74DA104EDCF8}"/>
    <cellStyle name="Moneda 2 3 4 2 2 2" xfId="1574" xr:uid="{099CDB7D-2F79-4784-8B09-CC7B4D81702F}"/>
    <cellStyle name="Moneda 2 3 4 2 2 2 2" xfId="3142" xr:uid="{CFD99A67-98D0-42C6-A28E-E9F0CEED0895}"/>
    <cellStyle name="Moneda 2 3 4 2 2 3" xfId="2358" xr:uid="{044135E5-4066-471F-BBA7-C30D80B7DC03}"/>
    <cellStyle name="Moneda 2 3 4 2 3" xfId="1182" xr:uid="{4BF88079-C250-40BD-BDB7-3C84FCB30C8D}"/>
    <cellStyle name="Moneda 2 3 4 2 3 2" xfId="2750" xr:uid="{1E52B58E-250D-4900-9208-0F5EC8F30470}"/>
    <cellStyle name="Moneda 2 3 4 2 4" xfId="1966" xr:uid="{9E4895BC-42EF-40E2-A9F8-00F432242D8F}"/>
    <cellStyle name="Moneda 2 3 4 3" xfId="594" xr:uid="{8BFE2C69-F4F4-4907-8EF4-409EEB0E55D3}"/>
    <cellStyle name="Moneda 2 3 4 3 2" xfId="1378" xr:uid="{3873754C-733C-4625-9823-28EA49547888}"/>
    <cellStyle name="Moneda 2 3 4 3 2 2" xfId="2946" xr:uid="{2F6B7150-D8F8-4D61-9ABB-15916B1C14C2}"/>
    <cellStyle name="Moneda 2 3 4 3 3" xfId="2162" xr:uid="{E8684E95-1AB9-4F2A-B8DD-EA517B577D6B}"/>
    <cellStyle name="Moneda 2 3 4 4" xfId="986" xr:uid="{FF7E31CF-C84B-46B3-816A-DC62CA2CA197}"/>
    <cellStyle name="Moneda 2 3 4 4 2" xfId="2554" xr:uid="{2DB66CC8-FDB4-446F-B30D-74D217E00C4F}"/>
    <cellStyle name="Moneda 2 3 4 5" xfId="1770" xr:uid="{D60C8B5C-235C-4F7E-B6AA-8A88679ADF9A}"/>
    <cellStyle name="Moneda 2 3 5" xfId="207" xr:uid="{0F553423-F2C1-430A-B4E2-1DD7A8C51031}"/>
    <cellStyle name="Moneda 2 3 5 2" xfId="407" xr:uid="{819852B2-10B4-4337-8AFD-BC198D64B27C}"/>
    <cellStyle name="Moneda 2 3 5 2 2" xfId="800" xr:uid="{DE230736-6053-4BE6-AE9B-4452A24CD416}"/>
    <cellStyle name="Moneda 2 3 5 2 2 2" xfId="1584" xr:uid="{D86653FE-88EC-477B-9E79-41EF844BDE32}"/>
    <cellStyle name="Moneda 2 3 5 2 2 2 2" xfId="3152" xr:uid="{A1391DF5-ABC4-4CE2-A3CC-7AB6DCA41CCE}"/>
    <cellStyle name="Moneda 2 3 5 2 2 3" xfId="2368" xr:uid="{725BA154-C806-4C97-8205-79039FE189C1}"/>
    <cellStyle name="Moneda 2 3 5 2 3" xfId="1192" xr:uid="{7B8485A9-8F2A-4E33-A982-7F7C48377A35}"/>
    <cellStyle name="Moneda 2 3 5 2 3 2" xfId="2760" xr:uid="{1B0E22E0-5076-46E6-874A-B5B0FE3360EE}"/>
    <cellStyle name="Moneda 2 3 5 2 4" xfId="1976" xr:uid="{DD10E49A-0944-4AF0-9000-567FAE00BAC2}"/>
    <cellStyle name="Moneda 2 3 5 3" xfId="604" xr:uid="{4F6C9392-6BD0-4A01-A0FF-285EF56D9A70}"/>
    <cellStyle name="Moneda 2 3 5 3 2" xfId="1388" xr:uid="{E6085F9D-A232-426A-B5A0-C13B810C0972}"/>
    <cellStyle name="Moneda 2 3 5 3 2 2" xfId="2956" xr:uid="{B674ADA9-3060-4292-A8ED-026E67EC4E1D}"/>
    <cellStyle name="Moneda 2 3 5 3 3" xfId="2172" xr:uid="{8F757DA1-16EA-4817-9206-21DBBFD4BEC6}"/>
    <cellStyle name="Moneda 2 3 5 4" xfId="996" xr:uid="{BF19BDCE-78C9-42EB-AC65-6BA5F10906F5}"/>
    <cellStyle name="Moneda 2 3 5 4 2" xfId="2564" xr:uid="{509BFD16-23F2-4112-BA21-35699CB5B44C}"/>
    <cellStyle name="Moneda 2 3 5 5" xfId="1780" xr:uid="{ADDA110C-F8D3-4F5A-BDFF-A357F7E10074}"/>
    <cellStyle name="Moneda 2 3 6" xfId="226" xr:uid="{24823B1D-4054-4834-A7D7-F85A6503AE2B}"/>
    <cellStyle name="Moneda 2 3 6 2" xfId="426" xr:uid="{AEA61B7B-2C54-4874-A837-21D3719A8AA0}"/>
    <cellStyle name="Moneda 2 3 6 2 2" xfId="819" xr:uid="{54A9C8C2-7770-4124-ACC7-E59E913406B7}"/>
    <cellStyle name="Moneda 2 3 6 2 2 2" xfId="1603" xr:uid="{58648E56-43E8-44F3-BC08-6DC9E8223182}"/>
    <cellStyle name="Moneda 2 3 6 2 2 2 2" xfId="3171" xr:uid="{09147D90-7006-4BA6-88AF-5721C951395F}"/>
    <cellStyle name="Moneda 2 3 6 2 2 3" xfId="2387" xr:uid="{46CCEFFE-28EC-426C-B05A-EC5AA9C9E51A}"/>
    <cellStyle name="Moneda 2 3 6 2 3" xfId="1211" xr:uid="{0F590413-7011-4C37-BB85-B6CEB76A80CF}"/>
    <cellStyle name="Moneda 2 3 6 2 3 2" xfId="2779" xr:uid="{B2068EC6-3758-4395-85F1-D3FBAA4EF59C}"/>
    <cellStyle name="Moneda 2 3 6 2 4" xfId="1995" xr:uid="{60317E5C-6ACA-4D28-8C65-3639AF744AAC}"/>
    <cellStyle name="Moneda 2 3 6 3" xfId="623" xr:uid="{AC094BE4-0487-47E9-ADF6-7F30E0BFEB6E}"/>
    <cellStyle name="Moneda 2 3 6 3 2" xfId="1407" xr:uid="{1DC13ECD-05CD-4D19-8B69-963AD7688FD0}"/>
    <cellStyle name="Moneda 2 3 6 3 2 2" xfId="2975" xr:uid="{D0DC9678-E260-48F9-94F5-A7C76BD762C8}"/>
    <cellStyle name="Moneda 2 3 6 3 3" xfId="2191" xr:uid="{4888ABD3-B2D1-4C4D-9552-7E275404AA5F}"/>
    <cellStyle name="Moneda 2 3 6 4" xfId="1015" xr:uid="{8F7B34E4-400A-455A-AE23-86350C083635}"/>
    <cellStyle name="Moneda 2 3 6 4 2" xfId="2583" xr:uid="{B2090506-E9F5-4898-AE72-21C988B96A9E}"/>
    <cellStyle name="Moneda 2 3 6 5" xfId="1799" xr:uid="{0C07A370-6137-495A-995A-FE7C4CD1DDD1}"/>
    <cellStyle name="Moneda 2 3 7" xfId="251" xr:uid="{7635CF30-342D-42D6-B685-9F48C40C4851}"/>
    <cellStyle name="Moneda 2 3 7 2" xfId="450" xr:uid="{350C8500-46E9-48D3-97D4-E592C980CD9B}"/>
    <cellStyle name="Moneda 2 3 7 2 2" xfId="843" xr:uid="{A6E1E69F-58F4-486F-885F-7F823ECDBAA1}"/>
    <cellStyle name="Moneda 2 3 7 2 2 2" xfId="1627" xr:uid="{DC940771-F875-46C4-87FC-795A77079D38}"/>
    <cellStyle name="Moneda 2 3 7 2 2 2 2" xfId="3195" xr:uid="{4133DA16-584B-4CC7-A2FE-585570CF0022}"/>
    <cellStyle name="Moneda 2 3 7 2 2 3" xfId="2411" xr:uid="{9280227D-BFBB-44C7-AF7B-7B3A81494C3F}"/>
    <cellStyle name="Moneda 2 3 7 2 3" xfId="1235" xr:uid="{A49C3829-BDD8-4029-9F0E-440AD945C12E}"/>
    <cellStyle name="Moneda 2 3 7 2 3 2" xfId="2803" xr:uid="{F9C887CE-0A44-4CD8-8D14-88D35793C04D}"/>
    <cellStyle name="Moneda 2 3 7 2 4" xfId="2019" xr:uid="{7F90AD3E-58EB-4164-B8F5-80C2BE17958F}"/>
    <cellStyle name="Moneda 2 3 7 3" xfId="647" xr:uid="{943A10E2-063F-4B6B-B305-8636AD4B0354}"/>
    <cellStyle name="Moneda 2 3 7 3 2" xfId="1431" xr:uid="{13CDDF81-8512-4499-9733-1526805C6756}"/>
    <cellStyle name="Moneda 2 3 7 3 2 2" xfId="2999" xr:uid="{6D0A5351-4081-4124-B0F3-1D4EA32B7967}"/>
    <cellStyle name="Moneda 2 3 7 3 3" xfId="2215" xr:uid="{17F7F70A-47DD-4F9B-83AD-4EFB0F06538E}"/>
    <cellStyle name="Moneda 2 3 7 4" xfId="1039" xr:uid="{5040E16F-706E-4A55-AB7F-1EC098CB5905}"/>
    <cellStyle name="Moneda 2 3 7 4 2" xfId="2607" xr:uid="{5BFF9CFD-9F0A-49B1-85B1-BE7F1F0A55B2}"/>
    <cellStyle name="Moneda 2 3 7 5" xfId="1823" xr:uid="{CCBFC76A-4D00-4F8B-8DB7-069237AFA34A}"/>
    <cellStyle name="Moneda 2 3 8" xfId="293" xr:uid="{0826A152-49B9-40C1-8701-F5D6C00A860D}"/>
    <cellStyle name="Moneda 2 3 8 2" xfId="490" xr:uid="{13B2A1A8-E038-4C94-A75D-18B8F47987D6}"/>
    <cellStyle name="Moneda 2 3 8 2 2" xfId="882" xr:uid="{08760EFB-6537-4871-8034-FF8B8BBF96FC}"/>
    <cellStyle name="Moneda 2 3 8 2 2 2" xfId="1666" xr:uid="{15224A74-9BE4-4FD6-92F2-18CCF5E9ADAA}"/>
    <cellStyle name="Moneda 2 3 8 2 2 2 2" xfId="3234" xr:uid="{777C1A6A-A7E0-43F4-8AE8-102A71E9A111}"/>
    <cellStyle name="Moneda 2 3 8 2 2 3" xfId="2450" xr:uid="{D8BBD9B9-9FEB-489D-A359-ACC7E942F26E}"/>
    <cellStyle name="Moneda 2 3 8 2 3" xfId="1274" xr:uid="{85B69FC7-62FF-4854-B2A7-11E043F755AF}"/>
    <cellStyle name="Moneda 2 3 8 2 3 2" xfId="2842" xr:uid="{8FC6B4EC-D546-4284-93DA-552C568F1D4E}"/>
    <cellStyle name="Moneda 2 3 8 2 4" xfId="2058" xr:uid="{8B5C53D6-6CF4-480C-A132-504F93F41734}"/>
    <cellStyle name="Moneda 2 3 8 3" xfId="686" xr:uid="{39CBA254-449A-46E0-91AD-466FE745E679}"/>
    <cellStyle name="Moneda 2 3 8 3 2" xfId="1470" xr:uid="{F23D4D17-3A43-4104-B1C9-3DEC6B4C8158}"/>
    <cellStyle name="Moneda 2 3 8 3 2 2" xfId="3038" xr:uid="{E62D443F-C210-432C-8A7D-B43BF3421996}"/>
    <cellStyle name="Moneda 2 3 8 3 3" xfId="2254" xr:uid="{5B064EA1-003E-46F7-A095-EF0175A5EEB8}"/>
    <cellStyle name="Moneda 2 3 8 4" xfId="1078" xr:uid="{20B9CFD1-5961-4ED7-80F6-9C0F59E63DDC}"/>
    <cellStyle name="Moneda 2 3 8 4 2" xfId="2646" xr:uid="{EC546E77-9C54-4AE3-BE3B-2182B145EDE8}"/>
    <cellStyle name="Moneda 2 3 8 5" xfId="1862" xr:uid="{7E89CA67-D212-477B-AAF5-8D2EAA2BBCC6}"/>
    <cellStyle name="Moneda 2 3 9" xfId="305" xr:uid="{07E58070-900E-4AC2-BBC5-524EA3FEB8DB}"/>
    <cellStyle name="Moneda 2 3 9 2" xfId="698" xr:uid="{4425D7E9-9E47-4722-90FF-5E2C2037C699}"/>
    <cellStyle name="Moneda 2 3 9 2 2" xfId="1482" xr:uid="{F9D455EF-4E62-45F4-9953-0EC855ABC8DA}"/>
    <cellStyle name="Moneda 2 3 9 2 2 2" xfId="3050" xr:uid="{72705A06-3D24-4B99-A53D-BE160B1805FC}"/>
    <cellStyle name="Moneda 2 3 9 2 3" xfId="2266" xr:uid="{F7544CBB-EE2C-4E90-9634-0F72D93EFC0B}"/>
    <cellStyle name="Moneda 2 3 9 3" xfId="1090" xr:uid="{EFD15998-6AB6-4B01-97B2-C6B3D1DCA37C}"/>
    <cellStyle name="Moneda 2 3 9 3 2" xfId="2658" xr:uid="{FB0556F1-8586-4E61-8E86-E789B0B7935A}"/>
    <cellStyle name="Moneda 2 3 9 4" xfId="1874" xr:uid="{ABC14747-2354-4719-922E-0D0E746C59CE}"/>
    <cellStyle name="Moneda 2 30" xfId="60" xr:uid="{D37B248C-44CD-46C0-9821-A7ABF6CEC0A7}"/>
    <cellStyle name="Moneda 2 30 2" xfId="301" xr:uid="{D5A7B2C8-6A46-4486-9910-B8442DF2EEA9}"/>
    <cellStyle name="Moneda 2 30 2 2" xfId="694" xr:uid="{ABF607E1-0D36-4345-9252-23BE2C0F8DFD}"/>
    <cellStyle name="Moneda 2 30 2 2 2" xfId="1478" xr:uid="{BEFFE628-3143-4E64-A7BE-06AE506588B6}"/>
    <cellStyle name="Moneda 2 30 2 2 2 2" xfId="3046" xr:uid="{29DB7788-E90F-4579-81E8-A7A9A497F999}"/>
    <cellStyle name="Moneda 2 30 2 2 3" xfId="2262" xr:uid="{680E48E4-5D69-4A6C-A580-A43EF0E85801}"/>
    <cellStyle name="Moneda 2 30 2 3" xfId="1086" xr:uid="{1F134240-EAF0-4C1C-BD80-201431762C0A}"/>
    <cellStyle name="Moneda 2 30 2 3 2" xfId="2654" xr:uid="{4A10BDAD-6D9F-4433-AA67-90A4FF852761}"/>
    <cellStyle name="Moneda 2 30 2 4" xfId="1870" xr:uid="{C905EEBF-B38B-47E7-8059-9B44939121C4}"/>
    <cellStyle name="Moneda 2 30 3" xfId="498" xr:uid="{C94674BC-2D20-4A76-A91B-34FE6B062531}"/>
    <cellStyle name="Moneda 2 30 3 2" xfId="1282" xr:uid="{F6080A87-9F37-4858-9B75-9907E6ABE464}"/>
    <cellStyle name="Moneda 2 30 3 2 2" xfId="2850" xr:uid="{F3976CFF-2D3D-4C0E-93BA-23FB8094068D}"/>
    <cellStyle name="Moneda 2 30 3 3" xfId="2066" xr:uid="{CC961E5C-991F-4553-B8D8-084174124FC0}"/>
    <cellStyle name="Moneda 2 30 4" xfId="890" xr:uid="{AA8ABE5C-AA8B-4CD3-95B0-964EE8B4DF19}"/>
    <cellStyle name="Moneda 2 30 4 2" xfId="2458" xr:uid="{781E6678-31D9-4ED0-8905-9ED49AD7162D}"/>
    <cellStyle name="Moneda 2 30 5" xfId="1674" xr:uid="{A5D17276-43A7-4A92-B77F-F4CD9C351118}"/>
    <cellStyle name="Moneda 2 31" xfId="282" xr:uid="{D2454F3E-70FA-4687-8E5D-613C056D7FA9}"/>
    <cellStyle name="Moneda 2 31 2" xfId="481" xr:uid="{9669408F-6631-4749-8521-C297985A7B73}"/>
    <cellStyle name="Moneda 2 31 2 2" xfId="873" xr:uid="{25FA90CC-9C1E-43A9-9980-8C37CFE3C3B7}"/>
    <cellStyle name="Moneda 2 31 2 2 2" xfId="1657" xr:uid="{9E84B8B4-4BBE-41FF-BF89-89A62B5E54EB}"/>
    <cellStyle name="Moneda 2 31 2 2 2 2" xfId="3225" xr:uid="{298E60A2-F6AA-4E67-B115-574F3EC55FEA}"/>
    <cellStyle name="Moneda 2 31 2 2 3" xfId="2441" xr:uid="{8D6218BB-CB79-46F0-8DCD-E483A0198B89}"/>
    <cellStyle name="Moneda 2 31 2 3" xfId="1265" xr:uid="{B226782A-F060-4B24-86F1-F3D167242945}"/>
    <cellStyle name="Moneda 2 31 2 3 2" xfId="2833" xr:uid="{1BAD1077-4075-45EB-A157-FD07C2BC3135}"/>
    <cellStyle name="Moneda 2 31 2 4" xfId="2049" xr:uid="{8052A390-3CAF-49D8-8D2B-72AF1B77C849}"/>
    <cellStyle name="Moneda 2 31 3" xfId="677" xr:uid="{A249A947-01EC-4170-8B8E-A0B28E6862FE}"/>
    <cellStyle name="Moneda 2 31 3 2" xfId="1461" xr:uid="{859D2DC7-C376-468E-A16B-6C4AF3D100B0}"/>
    <cellStyle name="Moneda 2 31 3 2 2" xfId="3029" xr:uid="{E4804713-9159-4335-9ACE-75DBE99FAB9F}"/>
    <cellStyle name="Moneda 2 31 3 3" xfId="2245" xr:uid="{A5087422-0311-4A74-8E69-B63AB53D8F96}"/>
    <cellStyle name="Moneda 2 31 4" xfId="1069" xr:uid="{A54CFF13-5CF6-4AA1-A29A-67BE609F79E5}"/>
    <cellStyle name="Moneda 2 31 4 2" xfId="2637" xr:uid="{8893D1B0-D5B6-426D-8A38-445646D51361}"/>
    <cellStyle name="Moneda 2 31 5" xfId="1853" xr:uid="{6A9C64D7-EC76-4CF1-9C3A-E93FAB730DF0}"/>
    <cellStyle name="Moneda 2 32" xfId="285" xr:uid="{03BBBF26-6754-49A1-901B-000B89AA5F40}"/>
    <cellStyle name="Moneda 2 32 2" xfId="483" xr:uid="{7CFB838E-3269-4130-AC66-64D8EBB239A3}"/>
    <cellStyle name="Moneda 2 32 2 2" xfId="875" xr:uid="{1AB7C90A-0735-46E3-A0C4-3848F86264BC}"/>
    <cellStyle name="Moneda 2 32 2 2 2" xfId="1659" xr:uid="{D1919D11-F58C-44B9-B300-CB5A5C9BEFF5}"/>
    <cellStyle name="Moneda 2 32 2 2 2 2" xfId="3227" xr:uid="{266BB706-8FE7-43D9-8521-F62A21829976}"/>
    <cellStyle name="Moneda 2 32 2 2 3" xfId="2443" xr:uid="{B6049A0D-5364-43DB-8BE7-92070274BE43}"/>
    <cellStyle name="Moneda 2 32 2 3" xfId="1267" xr:uid="{1693A8FE-AFB1-413F-8E0B-611F43DFBE7B}"/>
    <cellStyle name="Moneda 2 32 2 3 2" xfId="2835" xr:uid="{93A19256-68A1-44D8-89B1-1ACFE39E90C9}"/>
    <cellStyle name="Moneda 2 32 2 4" xfId="2051" xr:uid="{F4B2983E-84CD-458C-808E-91B677A0A13C}"/>
    <cellStyle name="Moneda 2 32 3" xfId="679" xr:uid="{CFBB0CCF-F4AD-48CB-8CC4-851E880DF788}"/>
    <cellStyle name="Moneda 2 32 3 2" xfId="1463" xr:uid="{3F17C322-CD7A-4FC4-920F-F38E0053A39E}"/>
    <cellStyle name="Moneda 2 32 3 2 2" xfId="3031" xr:uid="{0DDD8B7C-2DDF-46EB-9614-83DBD70BF4D0}"/>
    <cellStyle name="Moneda 2 32 3 3" xfId="2247" xr:uid="{60035CB3-591E-4F4C-A336-86B963722D76}"/>
    <cellStyle name="Moneda 2 32 4" xfId="1071" xr:uid="{1B6A0624-0A00-43D7-918A-C8010EC89563}"/>
    <cellStyle name="Moneda 2 32 4 2" xfId="2639" xr:uid="{472F33B6-2EE2-406C-BD7F-D7672F8DCD1F}"/>
    <cellStyle name="Moneda 2 32 5" xfId="1855" xr:uid="{1C560F20-76EC-4F8D-998E-D6E4B74FF2ED}"/>
    <cellStyle name="Moneda 2 33" xfId="289" xr:uid="{A94EBEC4-90A8-490B-8756-9EAA1BE08007}"/>
    <cellStyle name="Moneda 2 33 2" xfId="486" xr:uid="{C1E83DB1-07DB-4DD6-9EBB-3899C0AA3360}"/>
    <cellStyle name="Moneda 2 33 2 2" xfId="878" xr:uid="{97EFAB30-2EF9-45FB-B767-9A6FD55156C0}"/>
    <cellStyle name="Moneda 2 33 2 2 2" xfId="1662" xr:uid="{16F197F8-8747-4F83-A1F3-55D8A737A9F8}"/>
    <cellStyle name="Moneda 2 33 2 2 2 2" xfId="3230" xr:uid="{1EAAEE3A-F904-4D2F-9DA4-AC33AC32A5D5}"/>
    <cellStyle name="Moneda 2 33 2 2 3" xfId="2446" xr:uid="{8954FF48-57FE-4076-85AD-EF45AB5EF293}"/>
    <cellStyle name="Moneda 2 33 2 3" xfId="1270" xr:uid="{9A93C279-84E0-47C3-B8A1-B2BFBD09ED28}"/>
    <cellStyle name="Moneda 2 33 2 3 2" xfId="2838" xr:uid="{9652F2E7-0805-40D4-8F5A-E3EE6F66D3BB}"/>
    <cellStyle name="Moneda 2 33 2 4" xfId="2054" xr:uid="{4DD3A8B9-C253-4B7C-AAD6-E7DF39A3DFA9}"/>
    <cellStyle name="Moneda 2 33 3" xfId="682" xr:uid="{ECAE7FF9-7A77-4576-890C-FADC60B05F23}"/>
    <cellStyle name="Moneda 2 33 3 2" xfId="1466" xr:uid="{7AE3086B-EB47-4D43-ADC8-A83EC9900892}"/>
    <cellStyle name="Moneda 2 33 3 2 2" xfId="3034" xr:uid="{F0406AA5-A31F-4E88-A587-256E55C0C0F3}"/>
    <cellStyle name="Moneda 2 33 3 3" xfId="2250" xr:uid="{F3723A60-582F-47DA-95B3-190D5DD6DF73}"/>
    <cellStyle name="Moneda 2 33 4" xfId="1074" xr:uid="{8D101CBC-320F-465C-844F-419344043A62}"/>
    <cellStyle name="Moneda 2 33 4 2" xfId="2642" xr:uid="{426E8FD6-7459-4865-990F-4D7CE9845C37}"/>
    <cellStyle name="Moneda 2 33 5" xfId="1858" xr:uid="{826EE503-5A5D-4FA9-B471-875259767504}"/>
    <cellStyle name="Moneda 2 34" xfId="298" xr:uid="{B54CD902-AA50-4BC5-B35E-050CED3E55C5}"/>
    <cellStyle name="Moneda 2 34 2" xfId="691" xr:uid="{BA412B84-58FF-4A36-8D34-18E757477889}"/>
    <cellStyle name="Moneda 2 34 2 2" xfId="1475" xr:uid="{AF920626-8FAC-4A4D-93DB-3D1E4FDEFA7E}"/>
    <cellStyle name="Moneda 2 34 2 2 2" xfId="3043" xr:uid="{C64B72DD-1377-470F-B29B-8B816E682D8C}"/>
    <cellStyle name="Moneda 2 34 2 3" xfId="2259" xr:uid="{B26685E9-AD1D-4531-8F19-F0A4DABB065D}"/>
    <cellStyle name="Moneda 2 34 3" xfId="1083" xr:uid="{4493ED36-9B14-4730-9054-D936BE96902A}"/>
    <cellStyle name="Moneda 2 34 3 2" xfId="2651" xr:uid="{7ED0B958-3E4A-4412-9EAC-87DE5A6986EE}"/>
    <cellStyle name="Moneda 2 34 4" xfId="1867" xr:uid="{990370F8-FA78-4C4D-95DF-3543DF0E2973}"/>
    <cellStyle name="Moneda 2 35" xfId="495" xr:uid="{96F2B517-27C5-4F46-9610-4D5416F9BD74}"/>
    <cellStyle name="Moneda 2 35 2" xfId="1279" xr:uid="{6E53664C-D4E5-4715-A571-1DF1D130B182}"/>
    <cellStyle name="Moneda 2 35 2 2" xfId="2847" xr:uid="{11020C75-8B0E-4EB2-948A-F49FF6B91295}"/>
    <cellStyle name="Moneda 2 35 3" xfId="2063" xr:uid="{99DE5B89-FD4D-4D49-A2BB-2E2817B8C3CF}"/>
    <cellStyle name="Moneda 2 36" xfId="887" xr:uid="{43195401-297D-4CC8-A05F-B89E7C1B6312}"/>
    <cellStyle name="Moneda 2 36 2" xfId="2455" xr:uid="{372F90E4-C328-49DC-8ECB-DCB60C8E39FA}"/>
    <cellStyle name="Moneda 2 37" xfId="1671" xr:uid="{986F5A0D-E149-4E5F-B400-667D521A2096}"/>
    <cellStyle name="Moneda 2 38" xfId="3243" xr:uid="{D2A0CD3B-34D9-4C2E-A787-34B146206F36}"/>
    <cellStyle name="Moneda 2 39" xfId="3271" xr:uid="{F05F62C5-D697-4EB5-B817-3AFA279F4DC1}"/>
    <cellStyle name="Moneda 2 4" xfId="58" xr:uid="{4C51EF68-2D8D-4369-AB6F-D69D1B737EC3}"/>
    <cellStyle name="Moneda 2 4 2" xfId="256" xr:uid="{FD36EFD9-30C1-494D-8755-F4407C183C55}"/>
    <cellStyle name="Moneda 2 4 2 2" xfId="455" xr:uid="{9F35E2C0-2944-44FE-8D25-E8BB39D0B6B3}"/>
    <cellStyle name="Moneda 2 4 2 2 2" xfId="848" xr:uid="{7F68FEA6-6161-481C-9078-91D9732B7212}"/>
    <cellStyle name="Moneda 2 4 2 2 2 2" xfId="1632" xr:uid="{6BDEFD01-71C7-428C-8631-6B9762EA9460}"/>
    <cellStyle name="Moneda 2 4 2 2 2 2 2" xfId="3200" xr:uid="{F3C74483-A440-497D-8019-B5E39B0E27F5}"/>
    <cellStyle name="Moneda 2 4 2 2 2 3" xfId="2416" xr:uid="{BB3AAB19-E05B-4D2F-9FBA-AF1A1AE97EDC}"/>
    <cellStyle name="Moneda 2 4 2 2 3" xfId="1240" xr:uid="{BF1A7146-9D51-4F2A-8F76-C7AD5E9865DC}"/>
    <cellStyle name="Moneda 2 4 2 2 3 2" xfId="2808" xr:uid="{0D748789-8DA4-4EF5-A7EE-DD95E3A15115}"/>
    <cellStyle name="Moneda 2 4 2 2 4" xfId="2024" xr:uid="{21F29348-2B10-4807-BABC-19F1BBA41B4D}"/>
    <cellStyle name="Moneda 2 4 2 3" xfId="652" xr:uid="{A0F5DDA0-D221-4974-B303-B0E1B04D07CC}"/>
    <cellStyle name="Moneda 2 4 2 3 2" xfId="1436" xr:uid="{CD53A2A1-6198-4949-B95C-84475B1DB587}"/>
    <cellStyle name="Moneda 2 4 2 3 2 2" xfId="3004" xr:uid="{63F252CE-04E7-4770-9770-75F9724EC6E7}"/>
    <cellStyle name="Moneda 2 4 2 3 3" xfId="2220" xr:uid="{0A2E0140-95D2-4978-B4A7-696477C825FF}"/>
    <cellStyle name="Moneda 2 4 2 4" xfId="1044" xr:uid="{D16C2A34-B58D-496D-B064-485A2E5405FA}"/>
    <cellStyle name="Moneda 2 4 2 4 2" xfId="2612" xr:uid="{E3AC155D-C69C-445A-9A6E-C947814A26AE}"/>
    <cellStyle name="Moneda 2 4 2 5" xfId="1828" xr:uid="{32701A84-CF9E-4175-B156-CF342E5A770B}"/>
    <cellStyle name="Moneda 2 4 3" xfId="309" xr:uid="{9BE5A668-205D-4F08-B3DF-C0203370F809}"/>
    <cellStyle name="Moneda 2 4 3 2" xfId="702" xr:uid="{C1AEF632-A5E0-4922-93EC-99359E73EF2B}"/>
    <cellStyle name="Moneda 2 4 3 2 2" xfId="1486" xr:uid="{31A51057-75E0-4CED-B540-1E31B96A1067}"/>
    <cellStyle name="Moneda 2 4 3 2 2 2" xfId="3054" xr:uid="{4C95AC75-089F-4ABA-98BF-51C49A59C0D4}"/>
    <cellStyle name="Moneda 2 4 3 2 3" xfId="2270" xr:uid="{03E50705-5B10-48EA-AC07-BD411C830D5F}"/>
    <cellStyle name="Moneda 2 4 3 3" xfId="1094" xr:uid="{043B3CA2-BEF2-4AED-B94D-830B83BD5C6E}"/>
    <cellStyle name="Moneda 2 4 3 3 2" xfId="2662" xr:uid="{EA4A9AC5-F213-4970-AB56-B5FD0AE790A1}"/>
    <cellStyle name="Moneda 2 4 3 4" xfId="1878" xr:uid="{D6115A8B-1F48-4073-8C39-9D0DA0A2D07B}"/>
    <cellStyle name="Moneda 2 4 4" xfId="506" xr:uid="{A809AD6B-55F8-4B87-A255-DD81DB9216C4}"/>
    <cellStyle name="Moneda 2 4 4 2" xfId="1290" xr:uid="{9DF29E3C-1D87-4B08-A4E9-9CE2C31479D3}"/>
    <cellStyle name="Moneda 2 4 4 2 2" xfId="2858" xr:uid="{D8111C94-F24D-474F-B131-CABEA7528475}"/>
    <cellStyle name="Moneda 2 4 4 3" xfId="2074" xr:uid="{A8D279CD-113C-4C1C-A386-F724781B9755}"/>
    <cellStyle name="Moneda 2 4 5" xfId="898" xr:uid="{BA49E827-30E8-4E9E-8467-21B3A6709D3C}"/>
    <cellStyle name="Moneda 2 4 5 2" xfId="2466" xr:uid="{910AFFBC-A35B-4907-A31F-3EF54BD07594}"/>
    <cellStyle name="Moneda 2 4 6" xfId="1682" xr:uid="{D02D60BD-16EC-4E36-8D1A-69A51B8D56D3}"/>
    <cellStyle name="Moneda 2 4 7" xfId="3291" xr:uid="{8219742B-2107-4437-B29B-2FE11CBFBBD5}"/>
    <cellStyle name="Moneda 2 5" xfId="64" xr:uid="{612A4055-CA0C-4E0C-8E7A-4AD9389FB1C8}"/>
    <cellStyle name="Moneda 2 5 2" xfId="314" xr:uid="{71D4EFB1-E583-46FA-BA2F-B50460A51B0B}"/>
    <cellStyle name="Moneda 2 5 2 2" xfId="707" xr:uid="{C8095E8C-8DEB-4FA0-A44F-01B50F2A2650}"/>
    <cellStyle name="Moneda 2 5 2 2 2" xfId="1491" xr:uid="{68117094-FAAC-4EE2-92BE-E8EC93C6FB24}"/>
    <cellStyle name="Moneda 2 5 2 2 2 2" xfId="3059" xr:uid="{15B6A981-A874-4C9E-9888-C2DADA50734C}"/>
    <cellStyle name="Moneda 2 5 2 2 3" xfId="2275" xr:uid="{655B610A-0074-4A24-B6F0-1DF86E4CB66C}"/>
    <cellStyle name="Moneda 2 5 2 3" xfId="1099" xr:uid="{C58B7740-4C87-4A40-98E9-6C053C930C04}"/>
    <cellStyle name="Moneda 2 5 2 3 2" xfId="2667" xr:uid="{68CDEB7D-F2FE-4256-99A1-6115DE0CE9DF}"/>
    <cellStyle name="Moneda 2 5 2 4" xfId="1883" xr:uid="{F2CF4017-8057-4A71-B139-22E0C7C561D6}"/>
    <cellStyle name="Moneda 2 5 3" xfId="511" xr:uid="{DABF7973-6005-4021-8CE0-061358A184E8}"/>
    <cellStyle name="Moneda 2 5 3 2" xfId="1295" xr:uid="{0B576CBC-35DB-440E-B234-ABBA37977826}"/>
    <cellStyle name="Moneda 2 5 3 2 2" xfId="2863" xr:uid="{D0FF78C0-1838-4008-B6C8-CEA0BD9C2474}"/>
    <cellStyle name="Moneda 2 5 3 3" xfId="2079" xr:uid="{95E332D1-1B66-4B5A-A20F-50668223AA6F}"/>
    <cellStyle name="Moneda 2 5 4" xfId="903" xr:uid="{71E726B3-F36B-4E4E-8AB1-C59CCAB01673}"/>
    <cellStyle name="Moneda 2 5 4 2" xfId="2471" xr:uid="{435FA665-FCF2-41AC-9F75-3FFEAE8D5ED2}"/>
    <cellStyle name="Moneda 2 5 5" xfId="1687" xr:uid="{D7D766B0-9674-4BBC-B461-DC098AC6EE37}"/>
    <cellStyle name="Moneda 2 5 6" xfId="3292" xr:uid="{ED9C6B6E-0186-4306-AC20-655BD0410469}"/>
    <cellStyle name="Moneda 2 6" xfId="69" xr:uid="{75794299-A315-43FD-907B-3BE17B44D1B9}"/>
    <cellStyle name="Moneda 2 6 2" xfId="319" xr:uid="{CF3E83C5-6495-4AFF-A4A0-94BE1EA6993B}"/>
    <cellStyle name="Moneda 2 6 2 2" xfId="712" xr:uid="{09BF3ECB-B3CE-449F-A3A0-F3637347DC4E}"/>
    <cellStyle name="Moneda 2 6 2 2 2" xfId="1496" xr:uid="{454A84EA-2483-420A-A994-E1E08FA8BD74}"/>
    <cellStyle name="Moneda 2 6 2 2 2 2" xfId="3064" xr:uid="{2B4039F2-496A-405B-904E-245F51AA8C28}"/>
    <cellStyle name="Moneda 2 6 2 2 3" xfId="2280" xr:uid="{FB381883-220C-4C73-9FE3-68FA94EF292C}"/>
    <cellStyle name="Moneda 2 6 2 3" xfId="1104" xr:uid="{D3FE33BA-9B7C-41D4-B025-C32AC816AF3E}"/>
    <cellStyle name="Moneda 2 6 2 3 2" xfId="2672" xr:uid="{24EAB07D-A453-4263-ABF0-E1C4EB7D962B}"/>
    <cellStyle name="Moneda 2 6 2 4" xfId="1888" xr:uid="{C50C6C44-A89A-4E71-B75F-A8C626EEB2C5}"/>
    <cellStyle name="Moneda 2 6 3" xfId="516" xr:uid="{2D7A2592-6864-47DC-841D-CF8E509FFC99}"/>
    <cellStyle name="Moneda 2 6 3 2" xfId="1300" xr:uid="{A8F1BC57-6D52-4658-83BA-332E667386D0}"/>
    <cellStyle name="Moneda 2 6 3 2 2" xfId="2868" xr:uid="{237412F1-27B0-4152-93F9-F9F67A92C331}"/>
    <cellStyle name="Moneda 2 6 3 3" xfId="2084" xr:uid="{1D4AB9AB-58EA-46B6-97DD-F2C147D95093}"/>
    <cellStyle name="Moneda 2 6 4" xfId="908" xr:uid="{BEBA4AF3-6F1F-42BF-BDDA-9B680F17C3F9}"/>
    <cellStyle name="Moneda 2 6 4 2" xfId="2476" xr:uid="{1AE4A394-9A0F-4B39-8F52-916054751697}"/>
    <cellStyle name="Moneda 2 6 5" xfId="1692" xr:uid="{B1B38A9F-B02F-4DA6-95AD-2CACE591D482}"/>
    <cellStyle name="Moneda 2 6 6" xfId="3293" xr:uid="{0D91E054-31F9-4BC5-9A03-D66D3F484B38}"/>
    <cellStyle name="Moneda 2 7" xfId="74" xr:uid="{FB8FD21D-E3E0-4C3B-BAFD-71DE8E2430FE}"/>
    <cellStyle name="Moneda 2 7 2" xfId="324" xr:uid="{6F2F8E0A-CB84-417F-AF59-332B65E16CEB}"/>
    <cellStyle name="Moneda 2 7 2 2" xfId="717" xr:uid="{26E053C7-7932-4BFD-96B8-842299D7668B}"/>
    <cellStyle name="Moneda 2 7 2 2 2" xfId="1501" xr:uid="{FFBC5C87-1013-4075-B424-36313F048117}"/>
    <cellStyle name="Moneda 2 7 2 2 2 2" xfId="3069" xr:uid="{D371AABF-0E5B-4C90-84CB-4F74E316D69D}"/>
    <cellStyle name="Moneda 2 7 2 2 3" xfId="2285" xr:uid="{7F0E5242-3515-418E-9799-BE6B79E4A783}"/>
    <cellStyle name="Moneda 2 7 2 3" xfId="1109" xr:uid="{EF920CB1-2FF9-4A2C-B48B-33EB0211D2A7}"/>
    <cellStyle name="Moneda 2 7 2 3 2" xfId="2677" xr:uid="{5B422415-F491-4560-AE10-C56127025148}"/>
    <cellStyle name="Moneda 2 7 2 4" xfId="1893" xr:uid="{DA16356C-B751-4328-A111-C933C25A2DA2}"/>
    <cellStyle name="Moneda 2 7 3" xfId="521" xr:uid="{70BDC122-72E9-4A4E-BA83-1A87DA78CEE5}"/>
    <cellStyle name="Moneda 2 7 3 2" xfId="1305" xr:uid="{351FAF1A-A99B-46B8-B854-54A563A6E465}"/>
    <cellStyle name="Moneda 2 7 3 2 2" xfId="2873" xr:uid="{5AE0701E-9C53-4906-939A-585F7B8093C3}"/>
    <cellStyle name="Moneda 2 7 3 3" xfId="2089" xr:uid="{B65E5255-7C62-4302-8767-7AE2A1639AEE}"/>
    <cellStyle name="Moneda 2 7 4" xfId="913" xr:uid="{25E213CE-3765-480C-828A-5CF6DA0CE042}"/>
    <cellStyle name="Moneda 2 7 4 2" xfId="2481" xr:uid="{D7F72383-80B7-4786-B8DA-E02F9AF4AD55}"/>
    <cellStyle name="Moneda 2 7 5" xfId="1697" xr:uid="{C2879BF4-45E3-41C1-822C-D4273A70AE59}"/>
    <cellStyle name="Moneda 2 7 6" xfId="3294" xr:uid="{CF49E94C-8B0C-4AA8-AF8A-0C94950127F9}"/>
    <cellStyle name="Moneda 2 8" xfId="79" xr:uid="{A91C5FE3-BA61-4BF1-B7D3-788932B22B6D}"/>
    <cellStyle name="Moneda 2 8 2" xfId="329" xr:uid="{0917736E-4971-4932-BDAC-22C3DF6CA5AC}"/>
    <cellStyle name="Moneda 2 8 2 2" xfId="722" xr:uid="{E3779134-4237-4E4D-8284-6857BDCD775E}"/>
    <cellStyle name="Moneda 2 8 2 2 2" xfId="1506" xr:uid="{409136FF-AA81-48E2-8B76-A126D1C79539}"/>
    <cellStyle name="Moneda 2 8 2 2 2 2" xfId="3074" xr:uid="{3553B542-0807-4F08-9624-FB63F3E14430}"/>
    <cellStyle name="Moneda 2 8 2 2 3" xfId="2290" xr:uid="{5B234C9D-C844-4A98-8BC7-FE3F6076B229}"/>
    <cellStyle name="Moneda 2 8 2 3" xfId="1114" xr:uid="{64FDFFB7-3D1B-479C-AEA1-A4A0E754EA6A}"/>
    <cellStyle name="Moneda 2 8 2 3 2" xfId="2682" xr:uid="{0861B75B-1752-4B45-ADB8-F40D63090DFD}"/>
    <cellStyle name="Moneda 2 8 2 4" xfId="1898" xr:uid="{9F9CBE19-1E33-4BD6-A055-7064AA2153CE}"/>
    <cellStyle name="Moneda 2 8 3" xfId="526" xr:uid="{E0FF34DA-71CB-40C1-B003-48B35D31844A}"/>
    <cellStyle name="Moneda 2 8 3 2" xfId="1310" xr:uid="{F2D9CB47-D5C1-4793-ACFF-E0920F70496A}"/>
    <cellStyle name="Moneda 2 8 3 2 2" xfId="2878" xr:uid="{97713577-2FFD-4A18-8708-BACC34DA6242}"/>
    <cellStyle name="Moneda 2 8 3 3" xfId="2094" xr:uid="{FFF55992-0CF7-4B46-AF89-8A2CEF676501}"/>
    <cellStyle name="Moneda 2 8 4" xfId="918" xr:uid="{AB20485F-21D6-4EBE-9E4A-17F09AB4CF7F}"/>
    <cellStyle name="Moneda 2 8 4 2" xfId="2486" xr:uid="{2E6CE228-8B58-4B8A-A9DB-15C6BD475111}"/>
    <cellStyle name="Moneda 2 8 5" xfId="1702" xr:uid="{45051BF2-A0A4-468E-A72B-3FC9B6FC35AA}"/>
    <cellStyle name="Moneda 2 8 6" xfId="3295" xr:uid="{222092A6-97B1-426A-A2E1-FDEF1C84105F}"/>
    <cellStyle name="Moneda 2 9" xfId="84" xr:uid="{E8AD486D-D697-4283-BE00-3795EC15E86D}"/>
    <cellStyle name="Moneda 2 9 2" xfId="334" xr:uid="{D66BE943-666E-422D-847A-F011D5A7FC55}"/>
    <cellStyle name="Moneda 2 9 2 2" xfId="727" xr:uid="{18159450-6979-4384-88E7-36B079225CDE}"/>
    <cellStyle name="Moneda 2 9 2 2 2" xfId="1511" xr:uid="{F3E09BA0-2CED-4E29-96D6-E302A1EC481F}"/>
    <cellStyle name="Moneda 2 9 2 2 2 2" xfId="3079" xr:uid="{35D1D38C-AAD3-441B-A265-6E0ABA7C499E}"/>
    <cellStyle name="Moneda 2 9 2 2 3" xfId="2295" xr:uid="{07BFF3CB-66B0-4BBC-AF46-2FC53E0D7D55}"/>
    <cellStyle name="Moneda 2 9 2 3" xfId="1119" xr:uid="{90F672D0-0D9C-40C8-8C7C-83B4121EA25B}"/>
    <cellStyle name="Moneda 2 9 2 3 2" xfId="2687" xr:uid="{054F2249-54FA-4C6C-ADA0-93D155429AE1}"/>
    <cellStyle name="Moneda 2 9 2 4" xfId="1903" xr:uid="{9EB72075-D693-4693-9410-389BB21E5A35}"/>
    <cellStyle name="Moneda 2 9 3" xfId="531" xr:uid="{47B7EB39-8957-4C36-B765-AAEE3B9523FD}"/>
    <cellStyle name="Moneda 2 9 3 2" xfId="1315" xr:uid="{EB3A4B99-78B6-4F2A-808F-05BF2A994143}"/>
    <cellStyle name="Moneda 2 9 3 2 2" xfId="2883" xr:uid="{EDEC076E-8FDE-428B-A347-FE7A23D0988F}"/>
    <cellStyle name="Moneda 2 9 3 3" xfId="2099" xr:uid="{89A89620-A8DD-4910-93E5-90B1054D65A8}"/>
    <cellStyle name="Moneda 2 9 4" xfId="923" xr:uid="{AFD754A6-353C-47E0-AF7E-46125243681B}"/>
    <cellStyle name="Moneda 2 9 4 2" xfId="2491" xr:uid="{0C2C8654-4D47-40DD-A60E-E16823A3DC40}"/>
    <cellStyle name="Moneda 2 9 5" xfId="1707" xr:uid="{B4CE7240-F3D4-480D-9B3D-4025BD1CEDBB}"/>
    <cellStyle name="Moneda 2 9 6" xfId="3296" xr:uid="{DEC0F45B-4A02-4CE3-B1EB-7B509A73E848}"/>
    <cellStyle name="Moneda 20" xfId="200" xr:uid="{D5F934EB-CC48-48FE-9D2A-8C8914C605B5}"/>
    <cellStyle name="Moneda 20 2" xfId="400" xr:uid="{9C8DA5BA-F85E-43E5-8C49-7E0ED150168B}"/>
    <cellStyle name="Moneda 20 2 2" xfId="793" xr:uid="{FC4537F1-79B2-4C25-B7E4-EFD97FEE8176}"/>
    <cellStyle name="Moneda 20 2 2 2" xfId="1577" xr:uid="{EA41DB7E-F9DA-48BD-B062-6F7F78E197AF}"/>
    <cellStyle name="Moneda 20 2 2 2 2" xfId="3145" xr:uid="{AA102A6A-06BA-4CBB-B219-9C6C29A68243}"/>
    <cellStyle name="Moneda 20 2 2 3" xfId="2361" xr:uid="{795F2DA9-6C37-4BE2-8258-55AE450616FF}"/>
    <cellStyle name="Moneda 20 2 3" xfId="1185" xr:uid="{49806A4C-0D4E-4495-8431-C8454F917498}"/>
    <cellStyle name="Moneda 20 2 3 2" xfId="2753" xr:uid="{A16512B6-073E-4EC8-890E-8D95A97FB9B6}"/>
    <cellStyle name="Moneda 20 2 4" xfId="1969" xr:uid="{92E22A12-9D36-420E-ACBD-56B3D08DC89D}"/>
    <cellStyle name="Moneda 20 3" xfId="597" xr:uid="{DF72D821-FAC6-4049-BCD0-B126B77B154E}"/>
    <cellStyle name="Moneda 20 3 2" xfId="1381" xr:uid="{17095B88-D5B0-494D-8FB7-E4C3F2831DCF}"/>
    <cellStyle name="Moneda 20 3 2 2" xfId="2949" xr:uid="{CE1FD033-C4A5-44AC-B08F-3FD0AE242CAD}"/>
    <cellStyle name="Moneda 20 3 3" xfId="2165" xr:uid="{28CE1616-EC88-48AD-B227-FFDE2D575FF3}"/>
    <cellStyle name="Moneda 20 4" xfId="989" xr:uid="{0CE0D4F8-3C8D-4E9F-9C81-DCAD4BEB5DA4}"/>
    <cellStyle name="Moneda 20 4 2" xfId="2557" xr:uid="{B0669C84-8501-442A-AF6C-40DA2725CB92}"/>
    <cellStyle name="Moneda 20 5" xfId="1773" xr:uid="{6D25358C-484D-4ED8-B7A4-ECA155980C27}"/>
    <cellStyle name="Moneda 21" xfId="210" xr:uid="{B336E763-101B-4008-96FA-51A9AA9414FA}"/>
    <cellStyle name="Moneda 21 2" xfId="410" xr:uid="{6F03D736-C154-4C20-B71C-10CAF2D5E6C1}"/>
    <cellStyle name="Moneda 21 2 2" xfId="803" xr:uid="{04FD0A34-96DA-46FC-A292-79D149BB2ABC}"/>
    <cellStyle name="Moneda 21 2 2 2" xfId="1587" xr:uid="{A163B221-A317-4D34-84B4-D6672A91EB77}"/>
    <cellStyle name="Moneda 21 2 2 2 2" xfId="3155" xr:uid="{815E1446-7BF9-4DA9-8958-C0BCE0BEF275}"/>
    <cellStyle name="Moneda 21 2 2 3" xfId="2371" xr:uid="{6931536C-97F4-4F92-801B-F701A1A7BAFF}"/>
    <cellStyle name="Moneda 21 2 3" xfId="1195" xr:uid="{7FCEBFBC-F09D-43D7-A08B-301DD6910D2B}"/>
    <cellStyle name="Moneda 21 2 3 2" xfId="2763" xr:uid="{D8AA9DFD-819E-4F8C-9333-9BBB9A3E4720}"/>
    <cellStyle name="Moneda 21 2 4" xfId="1979" xr:uid="{E1A9925F-C212-46CA-9837-320D382B5018}"/>
    <cellStyle name="Moneda 21 3" xfId="607" xr:uid="{9FC0378A-1F85-4482-AB55-98416C0133DA}"/>
    <cellStyle name="Moneda 21 3 2" xfId="1391" xr:uid="{D0154AA1-045A-4CED-B4A3-1E96EF484537}"/>
    <cellStyle name="Moneda 21 3 2 2" xfId="2959" xr:uid="{79DD366B-F5D1-476A-851A-A2309C0043ED}"/>
    <cellStyle name="Moneda 21 3 3" xfId="2175" xr:uid="{3FC6B0C2-01DE-44E0-A853-6F4EB099FFD2}"/>
    <cellStyle name="Moneda 21 4" xfId="999" xr:uid="{BBF26522-4BAA-40E8-8397-030E1F5F2CB9}"/>
    <cellStyle name="Moneda 21 4 2" xfId="2567" xr:uid="{B1FDE6F4-6F01-4E10-AE20-771726D2531E}"/>
    <cellStyle name="Moneda 21 5" xfId="1783" xr:uid="{A9312011-3FF8-48FA-A415-2FA07966DAA8}"/>
    <cellStyle name="Moneda 22" xfId="215" xr:uid="{C97C4147-0B80-471C-9FCF-3C91266E759E}"/>
    <cellStyle name="Moneda 22 2" xfId="415" xr:uid="{49E50798-2746-47B6-8324-2E879C42B0D0}"/>
    <cellStyle name="Moneda 22 2 2" xfId="808" xr:uid="{2D05D871-D1B8-4126-89AF-16C602FA78DB}"/>
    <cellStyle name="Moneda 22 2 2 2" xfId="1592" xr:uid="{C14F1924-8054-4C33-8214-D1E4610CE940}"/>
    <cellStyle name="Moneda 22 2 2 2 2" xfId="3160" xr:uid="{5B2E9BD7-6D4D-4E98-8DD7-CDE632A0D2D3}"/>
    <cellStyle name="Moneda 22 2 2 3" xfId="2376" xr:uid="{628B31DF-7AA9-4EC4-8C6A-1CFD06F809A8}"/>
    <cellStyle name="Moneda 22 2 3" xfId="1200" xr:uid="{49885C78-1EE1-4521-87B9-3BD0BE246720}"/>
    <cellStyle name="Moneda 22 2 3 2" xfId="2768" xr:uid="{3A6887B2-A48C-474B-96E7-74B0CB25713D}"/>
    <cellStyle name="Moneda 22 2 4" xfId="1984" xr:uid="{723F9301-7C1D-419F-B8F5-AC66B28F8441}"/>
    <cellStyle name="Moneda 22 3" xfId="612" xr:uid="{8C67370F-789D-459B-B631-5D91A4D441A6}"/>
    <cellStyle name="Moneda 22 3 2" xfId="1396" xr:uid="{91B9E960-E1DC-4B8C-96F3-0798B8F9AB7E}"/>
    <cellStyle name="Moneda 22 3 2 2" xfId="2964" xr:uid="{E24125ED-65CA-4A38-BD7D-BF3AB54B8332}"/>
    <cellStyle name="Moneda 22 3 3" xfId="2180" xr:uid="{A122C7A2-273D-4341-8606-4956D14F6066}"/>
    <cellStyle name="Moneda 22 4" xfId="1004" xr:uid="{5D6C1666-AE27-498C-AE12-CB0DB5C4FE50}"/>
    <cellStyle name="Moneda 22 4 2" xfId="2572" xr:uid="{8E0DC216-9DA7-47F6-874D-6F41DDA525AF}"/>
    <cellStyle name="Moneda 22 5" xfId="1788" xr:uid="{DCC3172B-9848-42C2-AC9D-198B256816A1}"/>
    <cellStyle name="Moneda 23" xfId="219" xr:uid="{53008AC6-F4AB-42AE-9F35-DEF572D5751C}"/>
    <cellStyle name="Moneda 23 2" xfId="419" xr:uid="{04178DA7-F9EB-410D-A261-60556C7801CC}"/>
    <cellStyle name="Moneda 23 2 2" xfId="812" xr:uid="{6CE65629-E1E8-4331-A45F-82011452D1A6}"/>
    <cellStyle name="Moneda 23 2 2 2" xfId="1596" xr:uid="{4327398C-BE85-407F-AADF-8C606A30C08E}"/>
    <cellStyle name="Moneda 23 2 2 2 2" xfId="3164" xr:uid="{811BDAD5-3B42-4431-A41C-CBF75D2FACC9}"/>
    <cellStyle name="Moneda 23 2 2 3" xfId="2380" xr:uid="{768BCB34-D568-4726-AEEB-CFB42BF80F06}"/>
    <cellStyle name="Moneda 23 2 3" xfId="1204" xr:uid="{C00EE735-FBB2-4208-896A-8EE994715309}"/>
    <cellStyle name="Moneda 23 2 3 2" xfId="2772" xr:uid="{F37922F3-9768-4A36-BC91-53A00116F13A}"/>
    <cellStyle name="Moneda 23 2 4" xfId="1988" xr:uid="{72F3E5A7-60B7-4824-A429-1CF262FBF916}"/>
    <cellStyle name="Moneda 23 3" xfId="616" xr:uid="{BF163159-4B0D-475E-84DC-330D0672EA32}"/>
    <cellStyle name="Moneda 23 3 2" xfId="1400" xr:uid="{F0C89AAB-C9E2-4DF0-AF30-80A4058B9CA2}"/>
    <cellStyle name="Moneda 23 3 2 2" xfId="2968" xr:uid="{5A09E8E9-AEEC-4F1E-BA0A-14CEA2F4F528}"/>
    <cellStyle name="Moneda 23 3 3" xfId="2184" xr:uid="{93CB6BCC-2FD7-4290-B32E-A795126176BB}"/>
    <cellStyle name="Moneda 23 4" xfId="1008" xr:uid="{3BA561FB-C80D-4A43-B7FB-87867FD57B97}"/>
    <cellStyle name="Moneda 23 4 2" xfId="2576" xr:uid="{CACE58C9-4EB6-4DE0-8241-EB6347EFFCFF}"/>
    <cellStyle name="Moneda 23 5" xfId="1792" xr:uid="{A25C891A-1B01-491A-90A0-5B3B7877EA78}"/>
    <cellStyle name="Moneda 24" xfId="229" xr:uid="{FA71B3C1-C7E5-4044-A1FB-380559A5A7D0}"/>
    <cellStyle name="Moneda 24 2" xfId="429" xr:uid="{FB320784-7477-485A-90EF-42B3DFF0C7D8}"/>
    <cellStyle name="Moneda 24 2 2" xfId="822" xr:uid="{C8107452-7460-4E16-8255-51F2E0932612}"/>
    <cellStyle name="Moneda 24 2 2 2" xfId="1606" xr:uid="{DEC6A76C-735A-4A46-A689-A43465C2417C}"/>
    <cellStyle name="Moneda 24 2 2 2 2" xfId="3174" xr:uid="{E4F4A679-D8A0-4D3E-A87A-AAD3E56CC048}"/>
    <cellStyle name="Moneda 24 2 2 3" xfId="2390" xr:uid="{48B1FAD0-8721-4EEC-886D-1C2A18B0B877}"/>
    <cellStyle name="Moneda 24 2 3" xfId="1214" xr:uid="{A5A955AC-2621-450E-9FC2-E92D1BB40553}"/>
    <cellStyle name="Moneda 24 2 3 2" xfId="2782" xr:uid="{62C67E46-DB23-4767-A7BF-3193F105B979}"/>
    <cellStyle name="Moneda 24 2 4" xfId="1998" xr:uid="{4AF8E5B0-B990-415F-ACA3-1CC43FA83B9A}"/>
    <cellStyle name="Moneda 24 3" xfId="626" xr:uid="{7422073C-F71F-4FC3-98F8-934F6378516F}"/>
    <cellStyle name="Moneda 24 3 2" xfId="1410" xr:uid="{D934E23B-2F6A-4702-B042-863DCB297039}"/>
    <cellStyle name="Moneda 24 3 2 2" xfId="2978" xr:uid="{5EAE12DD-91CC-4810-B58C-53369A026278}"/>
    <cellStyle name="Moneda 24 3 3" xfId="2194" xr:uid="{F6490FC4-D7C8-4736-8826-C55BECE2D113}"/>
    <cellStyle name="Moneda 24 4" xfId="1018" xr:uid="{3FE8AF41-C928-4DFF-AA37-09DC28A23D8D}"/>
    <cellStyle name="Moneda 24 4 2" xfId="2586" xr:uid="{D5844020-32C6-42FE-971F-0D43F8B3D1D4}"/>
    <cellStyle name="Moneda 24 5" xfId="1802" xr:uid="{AF003A84-685E-4853-8553-4D92FEBC475A}"/>
    <cellStyle name="Moneda 25" xfId="243" xr:uid="{C2A04323-D1FD-46ED-A900-051663D24219}"/>
    <cellStyle name="Moneda 25 2" xfId="442" xr:uid="{D0DB697C-066A-4880-9C95-C1E59D1A3B42}"/>
    <cellStyle name="Moneda 25 2 2" xfId="835" xr:uid="{AA52999F-AD00-4D5B-B08C-9F0BF2397786}"/>
    <cellStyle name="Moneda 25 2 2 2" xfId="1619" xr:uid="{0616FF3B-B602-400D-93B6-F5B83F7ADA82}"/>
    <cellStyle name="Moneda 25 2 2 2 2" xfId="3187" xr:uid="{42811BFB-D336-4D29-800A-F3F2F40255C6}"/>
    <cellStyle name="Moneda 25 2 2 3" xfId="2403" xr:uid="{DCE03566-CFAB-4620-8653-3FC8F973E74D}"/>
    <cellStyle name="Moneda 25 2 3" xfId="1227" xr:uid="{5E96DFEC-5757-4159-B0A6-2E06CB271075}"/>
    <cellStyle name="Moneda 25 2 3 2" xfId="2795" xr:uid="{5871A4C4-1FB0-431A-9D98-29E3EC9FEB06}"/>
    <cellStyle name="Moneda 25 2 4" xfId="2011" xr:uid="{B2621E2A-1F1E-4BC4-B914-C005543A1851}"/>
    <cellStyle name="Moneda 25 3" xfId="639" xr:uid="{3AA3FF60-3B2C-48B6-A554-793FB5C8AB66}"/>
    <cellStyle name="Moneda 25 3 2" xfId="1423" xr:uid="{E60F1C6B-53C6-4645-A5F2-D9A8E0B949DB}"/>
    <cellStyle name="Moneda 25 3 2 2" xfId="2991" xr:uid="{A441C010-78A5-4854-A71A-BCE9F9C4EBFB}"/>
    <cellStyle name="Moneda 25 3 3" xfId="2207" xr:uid="{130CDB00-77BB-4335-A450-A6B2D6C342BF}"/>
    <cellStyle name="Moneda 25 4" xfId="1031" xr:uid="{200A7DAB-4D26-4BA6-B4D7-E398798C917F}"/>
    <cellStyle name="Moneda 25 4 2" xfId="2599" xr:uid="{8F515897-10A1-485A-AA5E-401377EC18DA}"/>
    <cellStyle name="Moneda 25 5" xfId="1815" xr:uid="{5095ED83-0D11-4470-852E-3E3C75ACB13D}"/>
    <cellStyle name="Moneda 26" xfId="244" xr:uid="{630473D6-FBD3-41F9-85E4-93B73600E222}"/>
    <cellStyle name="Moneda 26 2" xfId="443" xr:uid="{B669AAAD-104C-4E7C-ADF3-F962CE55D975}"/>
    <cellStyle name="Moneda 26 2 2" xfId="836" xr:uid="{7CBDE70C-27A4-4413-8B25-A3C8B7770792}"/>
    <cellStyle name="Moneda 26 2 2 2" xfId="1620" xr:uid="{417961BA-D458-4260-BA2B-03FEA5CBDBB8}"/>
    <cellStyle name="Moneda 26 2 2 2 2" xfId="3188" xr:uid="{0CCFB871-9932-4FAC-8E19-ADD2C300F799}"/>
    <cellStyle name="Moneda 26 2 2 3" xfId="2404" xr:uid="{DC5454FE-9316-40F2-B025-C08117778124}"/>
    <cellStyle name="Moneda 26 2 3" xfId="1228" xr:uid="{FEBA807B-07CC-49AE-B70A-AB5CC78CC985}"/>
    <cellStyle name="Moneda 26 2 3 2" xfId="2796" xr:uid="{2533FAD1-4083-4594-945D-3E8097D81627}"/>
    <cellStyle name="Moneda 26 2 4" xfId="2012" xr:uid="{DCF41FE6-AF36-43A3-8326-92919AF35820}"/>
    <cellStyle name="Moneda 26 3" xfId="640" xr:uid="{DA7094A7-5865-419C-8EA8-4C10F4350A96}"/>
    <cellStyle name="Moneda 26 3 2" xfId="1424" xr:uid="{F964CCBB-68FF-41E2-BAE0-D10EA2FB2D27}"/>
    <cellStyle name="Moneda 26 3 2 2" xfId="2992" xr:uid="{E8A57F21-DF5E-4231-9B4A-8FAB51BBF6E8}"/>
    <cellStyle name="Moneda 26 3 3" xfId="2208" xr:uid="{07AC5B8B-6C43-4CEE-A020-311CF9BFF98F}"/>
    <cellStyle name="Moneda 26 4" xfId="1032" xr:uid="{5F5F53C2-C3AF-424C-9E3D-CA473178C31D}"/>
    <cellStyle name="Moneda 26 4 2" xfId="2600" xr:uid="{CB5CC57F-F3DE-4B75-A0AC-123569346FD2}"/>
    <cellStyle name="Moneda 26 5" xfId="1816" xr:uid="{78CB444E-15FE-4BAD-9E49-F2DB61334270}"/>
    <cellStyle name="Moneda 27" xfId="264" xr:uid="{46750DE1-EE98-465C-B584-C78A022D8B48}"/>
    <cellStyle name="Moneda 27 2" xfId="463" xr:uid="{BD8753A2-DE9C-49A2-9F99-5D2DC2CCCEE6}"/>
    <cellStyle name="Moneda 27 2 2" xfId="856" xr:uid="{8F921980-C907-407F-8D34-AB1679C63B81}"/>
    <cellStyle name="Moneda 27 2 2 2" xfId="1640" xr:uid="{2DBACADB-3C42-4FFC-9C98-2DCF4977B414}"/>
    <cellStyle name="Moneda 27 2 2 2 2" xfId="3208" xr:uid="{C55DBE19-FF6D-407B-8B53-7D4BD1DDC115}"/>
    <cellStyle name="Moneda 27 2 2 3" xfId="2424" xr:uid="{EFB1AD83-E1B3-4EF5-8CF0-F2106A57613C}"/>
    <cellStyle name="Moneda 27 2 3" xfId="1248" xr:uid="{6BDDFD0F-C29B-46DE-8202-6CB36084353C}"/>
    <cellStyle name="Moneda 27 2 3 2" xfId="2816" xr:uid="{84FB22DB-ED94-469E-A110-8B3C7C01EA1F}"/>
    <cellStyle name="Moneda 27 2 4" xfId="2032" xr:uid="{EDFD269E-6DA5-422D-AB62-6EAEFB4F9061}"/>
    <cellStyle name="Moneda 27 3" xfId="660" xr:uid="{597AFABD-BB69-4647-95B1-AF6E9DFDB6CC}"/>
    <cellStyle name="Moneda 27 3 2" xfId="1444" xr:uid="{53C7EEEE-4FD2-4BFD-ACDD-93F7D68A25ED}"/>
    <cellStyle name="Moneda 27 3 2 2" xfId="3012" xr:uid="{23481F0B-EBA0-4C97-BFCE-06B490DE698B}"/>
    <cellStyle name="Moneda 27 3 3" xfId="2228" xr:uid="{05C15F38-C5BD-4339-A133-23BB4BBC856A}"/>
    <cellStyle name="Moneda 27 4" xfId="1052" xr:uid="{B9FC9F14-18F8-4539-AB7D-7576E58B2D96}"/>
    <cellStyle name="Moneda 27 4 2" xfId="2620" xr:uid="{3286E36F-A679-4DA4-B146-680CFDF82B22}"/>
    <cellStyle name="Moneda 27 5" xfId="1836" xr:uid="{A96F7652-ABE0-4982-B2C3-7AC01AEED20B}"/>
    <cellStyle name="Moneda 28" xfId="269" xr:uid="{CA545F25-3FEC-4B40-B2FA-BF06134DEAE2}"/>
    <cellStyle name="Moneda 28 2" xfId="468" xr:uid="{50E1F45E-B7BA-4325-9924-AE8973E6878F}"/>
    <cellStyle name="Moneda 28 2 2" xfId="861" xr:uid="{BB175233-30CA-4FB4-ADC8-B861D03AA343}"/>
    <cellStyle name="Moneda 28 2 2 2" xfId="1645" xr:uid="{A3A644A4-DC64-40B6-AC1E-98F4A7D4C7F4}"/>
    <cellStyle name="Moneda 28 2 2 2 2" xfId="3213" xr:uid="{7D75F763-FF77-4C8E-A3A0-713F8E8AE7C9}"/>
    <cellStyle name="Moneda 28 2 2 3" xfId="2429" xr:uid="{41C622D1-9895-41EA-8706-476282154C17}"/>
    <cellStyle name="Moneda 28 2 3" xfId="1253" xr:uid="{CD2DA27C-A1D2-4D5E-8B54-351EBBF0EE4B}"/>
    <cellStyle name="Moneda 28 2 3 2" xfId="2821" xr:uid="{21E42F1B-8408-454A-ACC3-7F518BA3EE0B}"/>
    <cellStyle name="Moneda 28 2 4" xfId="2037" xr:uid="{3827FF39-8BD2-4B74-B112-8D9BC9C1F381}"/>
    <cellStyle name="Moneda 28 3" xfId="665" xr:uid="{D5035320-E3E3-4B1E-AFBB-455D8D595B5D}"/>
    <cellStyle name="Moneda 28 3 2" xfId="1449" xr:uid="{ADFDFEBD-258D-45FE-A41D-C6E28CE0D84A}"/>
    <cellStyle name="Moneda 28 3 2 2" xfId="3017" xr:uid="{7763D7BE-1DAB-4141-A7B8-713D8556A969}"/>
    <cellStyle name="Moneda 28 3 3" xfId="2233" xr:uid="{69FE5D2D-9A7D-436E-932F-E489627D6BDD}"/>
    <cellStyle name="Moneda 28 4" xfId="1057" xr:uid="{801B8FC7-E4D3-4F77-BFC6-45C8F5CBC90B}"/>
    <cellStyle name="Moneda 28 4 2" xfId="2625" xr:uid="{97C69194-1349-4EB3-8D0F-6759A1B23C84}"/>
    <cellStyle name="Moneda 28 5" xfId="1841" xr:uid="{A5075673-A440-4ABA-9B79-9361EC3C7847}"/>
    <cellStyle name="Moneda 29" xfId="283" xr:uid="{17FE4FEA-0860-4990-B6A7-C9D577A9B0C1}"/>
    <cellStyle name="Moneda 29 2" xfId="482" xr:uid="{133A5CC6-CC65-4524-B79D-65BD51DD27D2}"/>
    <cellStyle name="Moneda 29 2 2" xfId="874" xr:uid="{67080890-04A7-4F78-9E10-7C0D139A8C70}"/>
    <cellStyle name="Moneda 29 2 2 2" xfId="1658" xr:uid="{558CD814-E983-4B25-B263-C4761502D14F}"/>
    <cellStyle name="Moneda 29 2 2 2 2" xfId="3226" xr:uid="{E4FEF50F-214D-4819-AD93-09112C87384F}"/>
    <cellStyle name="Moneda 29 2 2 3" xfId="2442" xr:uid="{9499B302-EB1C-4474-9D7C-2B7248DA8F4D}"/>
    <cellStyle name="Moneda 29 2 3" xfId="1266" xr:uid="{A0910022-157A-4A55-8FEC-EBAAAF4BD397}"/>
    <cellStyle name="Moneda 29 2 3 2" xfId="2834" xr:uid="{1173E00F-521D-4D13-970E-A838A50720DD}"/>
    <cellStyle name="Moneda 29 2 4" xfId="2050" xr:uid="{DF707FDF-B89A-44C6-869C-C19B0B2B11D4}"/>
    <cellStyle name="Moneda 29 3" xfId="678" xr:uid="{8B05F179-9299-4ED0-B5C3-0B502E8871C3}"/>
    <cellStyle name="Moneda 29 3 2" xfId="1462" xr:uid="{B29B9E2A-18A1-4C97-9421-146515952DD0}"/>
    <cellStyle name="Moneda 29 3 2 2" xfId="3030" xr:uid="{7DE2555B-259B-4AFF-93DC-D713AD70E905}"/>
    <cellStyle name="Moneda 29 3 3" xfId="2246" xr:uid="{3DAE18C3-3729-4455-8385-30D61E769B1A}"/>
    <cellStyle name="Moneda 29 4" xfId="1070" xr:uid="{691FCB50-F603-4D9A-85CB-B5611A15107D}"/>
    <cellStyle name="Moneda 29 4 2" xfId="2638" xr:uid="{D99C803F-CA51-487B-BB0D-863D5DF17138}"/>
    <cellStyle name="Moneda 29 5" xfId="1854" xr:uid="{60F7E5E9-253E-4B08-9C27-4EC2D16BAB09}"/>
    <cellStyle name="Moneda 3" xfId="43" xr:uid="{49D17BDE-134C-4DB1-85BD-C25DED751B2A}"/>
    <cellStyle name="Moneda 3 10" xfId="496" xr:uid="{AA39290D-0980-4E66-856D-6782F122CA5F}"/>
    <cellStyle name="Moneda 3 10 2" xfId="1280" xr:uid="{49355456-38AA-45DD-AB30-D7D4BA618F4D}"/>
    <cellStyle name="Moneda 3 10 2 2" xfId="2848" xr:uid="{D4194055-1406-4BE6-9402-F101ADB1E4D2}"/>
    <cellStyle name="Moneda 3 10 3" xfId="2064" xr:uid="{8E1A6062-9DC7-44F1-BFDF-571C8632ACFB}"/>
    <cellStyle name="Moneda 3 11" xfId="888" xr:uid="{34A3FE9E-1B08-49D2-AD7F-FACBFCECE594}"/>
    <cellStyle name="Moneda 3 11 2" xfId="2456" xr:uid="{E6A7B9BB-6AE6-4EAC-B2BA-F2F0C472018A}"/>
    <cellStyle name="Moneda 3 12" xfId="1672" xr:uid="{5468B141-9DC3-422C-AF70-5A3031BE6212}"/>
    <cellStyle name="Moneda 3 13" xfId="3297" xr:uid="{C486E899-6624-4CC7-AC93-DB565E05D1E1}"/>
    <cellStyle name="Moneda 3 2" xfId="171" xr:uid="{186716B0-CC76-40E8-9322-1650D249C64E}"/>
    <cellStyle name="Moneda 3 2 2" xfId="259" xr:uid="{3224151E-89CE-4013-84E1-332A49C73B08}"/>
    <cellStyle name="Moneda 3 2 2 2" xfId="458" xr:uid="{018EEB9B-929C-4F93-9D2D-61212A7E2D12}"/>
    <cellStyle name="Moneda 3 2 2 2 2" xfId="851" xr:uid="{44BE68E7-2071-4DDD-86D8-7B0B1B052029}"/>
    <cellStyle name="Moneda 3 2 2 2 2 2" xfId="1635" xr:uid="{C0EFA01C-3E13-4538-809B-7A83D6726639}"/>
    <cellStyle name="Moneda 3 2 2 2 2 2 2" xfId="3203" xr:uid="{B36E1A7F-C1CD-4A6E-BBA3-618254BC5F49}"/>
    <cellStyle name="Moneda 3 2 2 2 2 3" xfId="2419" xr:uid="{54067479-7074-46D8-BC4E-A2C2BD5571E3}"/>
    <cellStyle name="Moneda 3 2 2 2 3" xfId="1243" xr:uid="{E529D95D-032F-4EDD-8E65-85D299F8D37B}"/>
    <cellStyle name="Moneda 3 2 2 2 3 2" xfId="2811" xr:uid="{1A0A6A2A-E09D-4D92-A0EA-8516BDC14E17}"/>
    <cellStyle name="Moneda 3 2 2 2 4" xfId="2027" xr:uid="{9F821F89-8278-4398-A085-533F1260570B}"/>
    <cellStyle name="Moneda 3 2 2 3" xfId="655" xr:uid="{58AA6564-C13D-4CF4-A161-6C2270AC435F}"/>
    <cellStyle name="Moneda 3 2 2 3 2" xfId="1439" xr:uid="{0D0933C0-044A-40C1-A73C-B73CA4609717}"/>
    <cellStyle name="Moneda 3 2 2 3 2 2" xfId="3007" xr:uid="{7BA19F39-46E5-4E9A-A413-7B77A1753198}"/>
    <cellStyle name="Moneda 3 2 2 3 3" xfId="2223" xr:uid="{052379A4-4AFA-419C-BBFA-6B86E9DBFCD4}"/>
    <cellStyle name="Moneda 3 2 2 4" xfId="1047" xr:uid="{0EE8524C-8494-456C-9BCF-EB42BE4FFC41}"/>
    <cellStyle name="Moneda 3 2 2 4 2" xfId="2615" xr:uid="{0E3C0C01-D9A3-4388-8AA3-30826ADF6A4C}"/>
    <cellStyle name="Moneda 3 2 2 5" xfId="1831" xr:uid="{EFB3FBCA-4E7A-4F1A-A031-E16641987AF5}"/>
    <cellStyle name="Moneda 3 2 3" xfId="371" xr:uid="{B9143A27-4DEA-4F3C-97A0-EF6210A52238}"/>
    <cellStyle name="Moneda 3 2 3 2" xfId="764" xr:uid="{4FFC7E9B-63E2-4DF4-987E-80916D07CDC7}"/>
    <cellStyle name="Moneda 3 2 3 2 2" xfId="1548" xr:uid="{ABE38B29-0712-457D-BBC0-846CBEC31288}"/>
    <cellStyle name="Moneda 3 2 3 2 2 2" xfId="3116" xr:uid="{52E58C21-9A05-4337-A1DC-8946984D180B}"/>
    <cellStyle name="Moneda 3 2 3 2 3" xfId="2332" xr:uid="{3F09560E-A7EF-40B2-B48D-232CF60184CD}"/>
    <cellStyle name="Moneda 3 2 3 3" xfId="1156" xr:uid="{CFFCF943-8A65-404F-AF71-3571103C6B5B}"/>
    <cellStyle name="Moneda 3 2 3 3 2" xfId="2724" xr:uid="{C4BE37F8-63E0-4829-BC8C-03C8D9362DC5}"/>
    <cellStyle name="Moneda 3 2 3 4" xfId="1940" xr:uid="{1FADC4A8-1D2C-47E2-9333-DDDBA1FA5CC0}"/>
    <cellStyle name="Moneda 3 2 4" xfId="568" xr:uid="{1ADA8B82-C9EE-45BE-8C85-7970D134A808}"/>
    <cellStyle name="Moneda 3 2 4 2" xfId="1352" xr:uid="{08C9F53B-5777-494F-AC33-A82BBA9B9B5A}"/>
    <cellStyle name="Moneda 3 2 4 2 2" xfId="2920" xr:uid="{A061828E-216A-4612-8F06-E3E85D24E9B0}"/>
    <cellStyle name="Moneda 3 2 4 3" xfId="2136" xr:uid="{F3E50BA9-25B5-499C-AF46-177830C6F270}"/>
    <cellStyle name="Moneda 3 2 5" xfId="960" xr:uid="{A5E770B4-501A-4AFC-A4A7-5950E169028D}"/>
    <cellStyle name="Moneda 3 2 5 2" xfId="2528" xr:uid="{174F101F-5667-44BC-AF3F-639622C88DCC}"/>
    <cellStyle name="Moneda 3 2 6" xfId="1744" xr:uid="{86950E17-9D64-4A96-90AD-C11042E22557}"/>
    <cellStyle name="Moneda 3 2 7" xfId="3298" xr:uid="{739884CD-61D1-413C-8716-03F5961E1CF3}"/>
    <cellStyle name="Moneda 3 3" xfId="181" xr:uid="{28A8B9D4-D7AB-4CC4-90EB-C26D04692312}"/>
    <cellStyle name="Moneda 3 3 2" xfId="381" xr:uid="{BD9BDB68-06F9-4F97-854A-15A59546FCEC}"/>
    <cellStyle name="Moneda 3 3 2 2" xfId="774" xr:uid="{D395B360-FCD4-43E8-AD14-DF5DE8BF19E1}"/>
    <cellStyle name="Moneda 3 3 2 2 2" xfId="1558" xr:uid="{1698FCC6-AB6E-4D9E-9207-7E23BA7E3556}"/>
    <cellStyle name="Moneda 3 3 2 2 2 2" xfId="3126" xr:uid="{01C96063-2F49-4C88-A712-28A15E2DCC2A}"/>
    <cellStyle name="Moneda 3 3 2 2 3" xfId="2342" xr:uid="{138BB54F-BDEC-4847-A580-B85B4A04037C}"/>
    <cellStyle name="Moneda 3 3 2 3" xfId="1166" xr:uid="{89E1D7BE-7007-444A-876D-6FF9CBCCB871}"/>
    <cellStyle name="Moneda 3 3 2 3 2" xfId="2734" xr:uid="{FF21FF96-4794-4C84-9BF0-EC744CC55735}"/>
    <cellStyle name="Moneda 3 3 2 4" xfId="1950" xr:uid="{4FD11E41-E0B5-40CA-B2D2-AE67ADB1A419}"/>
    <cellStyle name="Moneda 3 3 3" xfId="578" xr:uid="{E115735C-3711-4479-9F98-C3207210FE38}"/>
    <cellStyle name="Moneda 3 3 3 2" xfId="1362" xr:uid="{439DDDE8-37F2-4D39-A0F4-3519F567677C}"/>
    <cellStyle name="Moneda 3 3 3 2 2" xfId="2930" xr:uid="{2A74C251-132F-4AA2-92CA-61A3385D5D66}"/>
    <cellStyle name="Moneda 3 3 3 3" xfId="2146" xr:uid="{7928E03F-F116-4893-A105-90056C82B6C8}"/>
    <cellStyle name="Moneda 3 3 4" xfId="970" xr:uid="{F916E317-64CA-4D5A-9A6E-03439C25BCBD}"/>
    <cellStyle name="Moneda 3 3 4 2" xfId="2538" xr:uid="{195E4816-3DB7-428A-88A6-E38D7090953A}"/>
    <cellStyle name="Moneda 3 3 5" xfId="1754" xr:uid="{D63375F4-F14D-4F59-A0D4-AF645EA4B988}"/>
    <cellStyle name="Moneda 3 3 6" xfId="3299" xr:uid="{66CB1E7D-4F5A-4471-981F-BCFAF82D0301}"/>
    <cellStyle name="Moneda 3 4" xfId="195" xr:uid="{B444C2E7-6542-4B20-8725-18D95BE07D76}"/>
    <cellStyle name="Moneda 3 4 2" xfId="395" xr:uid="{C0B3E74E-52C8-4F4E-BCAB-5E1AC78A5833}"/>
    <cellStyle name="Moneda 3 4 2 2" xfId="788" xr:uid="{7BE0D560-885B-496D-91F2-C9AFF9C959F0}"/>
    <cellStyle name="Moneda 3 4 2 2 2" xfId="1572" xr:uid="{6948282E-D02E-4910-A10A-AC8391CFAE64}"/>
    <cellStyle name="Moneda 3 4 2 2 2 2" xfId="3140" xr:uid="{5B552225-8B34-45DF-9BC0-7B153B767C77}"/>
    <cellStyle name="Moneda 3 4 2 2 3" xfId="2356" xr:uid="{6C6C1016-E5FE-4A1B-A6E6-5F27BBD24E07}"/>
    <cellStyle name="Moneda 3 4 2 3" xfId="1180" xr:uid="{1F1415B7-8254-4E08-B936-9D84300756AC}"/>
    <cellStyle name="Moneda 3 4 2 3 2" xfId="2748" xr:uid="{D05076D6-5805-4AD1-91B9-EF609DC3ED20}"/>
    <cellStyle name="Moneda 3 4 2 4" xfId="1964" xr:uid="{5AA762F0-0630-4220-8D7E-2073FCDBA3A0}"/>
    <cellStyle name="Moneda 3 4 3" xfId="592" xr:uid="{EC3B70B0-009C-4F48-99EB-B71C2B9F682F}"/>
    <cellStyle name="Moneda 3 4 3 2" xfId="1376" xr:uid="{73355207-DB1A-4607-96FA-297E8C0E47A0}"/>
    <cellStyle name="Moneda 3 4 3 2 2" xfId="2944" xr:uid="{94501FC6-64AD-41BC-A532-828DDDDA0E2C}"/>
    <cellStyle name="Moneda 3 4 3 3" xfId="2160" xr:uid="{70B2E4E7-E844-47B5-9655-4D0FD865A954}"/>
    <cellStyle name="Moneda 3 4 4" xfId="984" xr:uid="{9B4B4CAD-298D-4E50-8AD7-5181D28425DD}"/>
    <cellStyle name="Moneda 3 4 4 2" xfId="2552" xr:uid="{673109D7-1959-4DEF-BC2D-EB0225E3AFA9}"/>
    <cellStyle name="Moneda 3 4 5" xfId="1768" xr:uid="{183FE443-F6C6-4831-AF73-533706F1C6DC}"/>
    <cellStyle name="Moneda 3 5" xfId="205" xr:uid="{A0A44ECB-4D8B-4AF5-B464-8D15F28ECB4A}"/>
    <cellStyle name="Moneda 3 5 2" xfId="405" xr:uid="{DA47D403-01FE-4F20-B0C7-80CA874D21E1}"/>
    <cellStyle name="Moneda 3 5 2 2" xfId="798" xr:uid="{6DD81156-DCEB-400A-82E6-174A1A4F567B}"/>
    <cellStyle name="Moneda 3 5 2 2 2" xfId="1582" xr:uid="{45BD6009-EEC3-4A3C-A660-736D722D57F0}"/>
    <cellStyle name="Moneda 3 5 2 2 2 2" xfId="3150" xr:uid="{CDA00FB2-65CD-4525-9B70-143B73A1A3A1}"/>
    <cellStyle name="Moneda 3 5 2 2 3" xfId="2366" xr:uid="{4C15D6BE-B377-4426-9297-B51D78311E33}"/>
    <cellStyle name="Moneda 3 5 2 3" xfId="1190" xr:uid="{3D1F75BA-06D9-4A5C-883C-62308AB1D0C4}"/>
    <cellStyle name="Moneda 3 5 2 3 2" xfId="2758" xr:uid="{8496AD26-8231-4FA5-8E71-B8AB5CB7BF3D}"/>
    <cellStyle name="Moneda 3 5 2 4" xfId="1974" xr:uid="{D9F2E076-3193-4E1B-BD9C-627D1A6D21D7}"/>
    <cellStyle name="Moneda 3 5 3" xfId="602" xr:uid="{534ADD11-D321-4E9B-8971-9C3D82559F63}"/>
    <cellStyle name="Moneda 3 5 3 2" xfId="1386" xr:uid="{90ECA6E0-8CD2-4A17-B5FF-B81A5BC8D1D4}"/>
    <cellStyle name="Moneda 3 5 3 2 2" xfId="2954" xr:uid="{19885B5D-3A7B-4B2D-B831-8003992562A7}"/>
    <cellStyle name="Moneda 3 5 3 3" xfId="2170" xr:uid="{47614352-564F-40C9-B81D-485CB5F3D812}"/>
    <cellStyle name="Moneda 3 5 4" xfId="994" xr:uid="{FE0CD62C-93C4-4E49-952D-31D6FFFF452F}"/>
    <cellStyle name="Moneda 3 5 4 2" xfId="2562" xr:uid="{D7E93426-2302-4AD7-A9BA-6B7F21D28C23}"/>
    <cellStyle name="Moneda 3 5 5" xfId="1778" xr:uid="{61BBEFC4-6D40-4DC3-8FDB-C37C4BC0DE2B}"/>
    <cellStyle name="Moneda 3 6" xfId="224" xr:uid="{ABBF732D-1144-462C-9397-11EB58D422EB}"/>
    <cellStyle name="Moneda 3 6 2" xfId="424" xr:uid="{E02D5876-3613-4923-A600-D18AB693DAF4}"/>
    <cellStyle name="Moneda 3 6 2 2" xfId="817" xr:uid="{EA541CFE-0AAB-43D5-9C97-4A6FB00B66C7}"/>
    <cellStyle name="Moneda 3 6 2 2 2" xfId="1601" xr:uid="{D8ED3043-B327-48DB-8419-642B9E2C08BE}"/>
    <cellStyle name="Moneda 3 6 2 2 2 2" xfId="3169" xr:uid="{0BCF1EE3-5DB6-4F91-83E5-CD2EE3EDA5DC}"/>
    <cellStyle name="Moneda 3 6 2 2 3" xfId="2385" xr:uid="{10951BE8-CA53-4964-9318-57F92B173FE5}"/>
    <cellStyle name="Moneda 3 6 2 3" xfId="1209" xr:uid="{74AE5B57-CEAC-4AF4-8D24-F782D81ED3EE}"/>
    <cellStyle name="Moneda 3 6 2 3 2" xfId="2777" xr:uid="{800A0F96-980E-4A50-B6C5-5716A49AF0F2}"/>
    <cellStyle name="Moneda 3 6 2 4" xfId="1993" xr:uid="{90B298DF-92EC-4583-881F-96A361B395AF}"/>
    <cellStyle name="Moneda 3 6 3" xfId="621" xr:uid="{A508D60B-8084-416D-A569-E5C2A6941F4B}"/>
    <cellStyle name="Moneda 3 6 3 2" xfId="1405" xr:uid="{5878140F-6DDB-434B-A811-30D2728E6345}"/>
    <cellStyle name="Moneda 3 6 3 2 2" xfId="2973" xr:uid="{D00F93B2-EF0C-4298-B2BD-2DBDB13688B6}"/>
    <cellStyle name="Moneda 3 6 3 3" xfId="2189" xr:uid="{3F03B1F0-A915-4416-80A6-1D84E56B1D5F}"/>
    <cellStyle name="Moneda 3 6 4" xfId="1013" xr:uid="{6C195477-2D65-4AE9-8512-782DED9AC9D8}"/>
    <cellStyle name="Moneda 3 6 4 2" xfId="2581" xr:uid="{761FF6E5-B4FA-4E67-AD6D-4D4BB2A39CCB}"/>
    <cellStyle name="Moneda 3 6 5" xfId="1797" xr:uid="{ED213AAE-24BD-44B6-8054-29FA508E6413}"/>
    <cellStyle name="Moneda 3 7" xfId="249" xr:uid="{6E742CF5-879A-4E0F-9F2A-8C132D950F41}"/>
    <cellStyle name="Moneda 3 7 2" xfId="448" xr:uid="{1D93403B-19A9-49E0-875B-0787A1B264D3}"/>
    <cellStyle name="Moneda 3 7 2 2" xfId="841" xr:uid="{B2A8F941-3470-4CFE-B129-7D4D88BFEA06}"/>
    <cellStyle name="Moneda 3 7 2 2 2" xfId="1625" xr:uid="{60789532-18EE-4AFD-9588-67E62B63E639}"/>
    <cellStyle name="Moneda 3 7 2 2 2 2" xfId="3193" xr:uid="{5A70A48B-8EA8-4154-83D8-063F6B9DDAAA}"/>
    <cellStyle name="Moneda 3 7 2 2 3" xfId="2409" xr:uid="{265EA543-204E-4A72-AD43-98BF09C0067A}"/>
    <cellStyle name="Moneda 3 7 2 3" xfId="1233" xr:uid="{4E8FC83D-C56B-430B-8B5C-3D2F29013A85}"/>
    <cellStyle name="Moneda 3 7 2 3 2" xfId="2801" xr:uid="{1A2C3DB8-45EA-40BF-9097-357B96F2BAF9}"/>
    <cellStyle name="Moneda 3 7 2 4" xfId="2017" xr:uid="{5F2A765D-108E-4D3A-A5C2-430A958D0230}"/>
    <cellStyle name="Moneda 3 7 3" xfId="645" xr:uid="{3254B15C-2A6E-46FE-9C4A-4A2CDA0713A0}"/>
    <cellStyle name="Moneda 3 7 3 2" xfId="1429" xr:uid="{C99BAA71-C32D-4F42-91F5-E44561918E5E}"/>
    <cellStyle name="Moneda 3 7 3 2 2" xfId="2997" xr:uid="{90FE83F7-ED65-46C4-9EAC-A7B27697C3D1}"/>
    <cellStyle name="Moneda 3 7 3 3" xfId="2213" xr:uid="{D7A4D287-9507-48E0-9FC0-F04A11CE9130}"/>
    <cellStyle name="Moneda 3 7 4" xfId="1037" xr:uid="{67092D3A-A2FE-4CE2-AA7D-352BEAC840E4}"/>
    <cellStyle name="Moneda 3 7 4 2" xfId="2605" xr:uid="{FDFC2658-B239-4CA6-9CFD-422342280C9B}"/>
    <cellStyle name="Moneda 3 7 5" xfId="1821" xr:uid="{8C7FAB69-3376-49FB-B8F7-791E06EAEDF7}"/>
    <cellStyle name="Moneda 3 8" xfId="291" xr:uid="{65C35B8C-4282-44E1-87E3-F570DECDF08E}"/>
    <cellStyle name="Moneda 3 8 2" xfId="488" xr:uid="{7176C1D2-568D-4CE2-9160-660F9380E7B1}"/>
    <cellStyle name="Moneda 3 8 2 2" xfId="880" xr:uid="{0B69B716-2D4B-4A71-8612-A7DB4FB969D8}"/>
    <cellStyle name="Moneda 3 8 2 2 2" xfId="1664" xr:uid="{0AAA8249-2E2A-4095-9085-D63470DEF2DD}"/>
    <cellStyle name="Moneda 3 8 2 2 2 2" xfId="3232" xr:uid="{14260284-75E3-4AB1-BD57-64607BCBDBA2}"/>
    <cellStyle name="Moneda 3 8 2 2 3" xfId="2448" xr:uid="{F4A4CCD6-D671-413B-8FD0-3A57AD53D492}"/>
    <cellStyle name="Moneda 3 8 2 3" xfId="1272" xr:uid="{9DB786DD-8D1B-402B-A24D-BED9092433F2}"/>
    <cellStyle name="Moneda 3 8 2 3 2" xfId="2840" xr:uid="{E033B29F-D9F6-4DFD-A59F-ED16B8AC7A3D}"/>
    <cellStyle name="Moneda 3 8 2 4" xfId="2056" xr:uid="{768B7DF3-B090-4FDB-9793-4D62FBC7EC78}"/>
    <cellStyle name="Moneda 3 8 3" xfId="684" xr:uid="{5F08F818-9799-4687-948C-92ECB3AD8ACC}"/>
    <cellStyle name="Moneda 3 8 3 2" xfId="1468" xr:uid="{B55B091B-0EFF-46E5-9B55-8FEC9FF64F88}"/>
    <cellStyle name="Moneda 3 8 3 2 2" xfId="3036" xr:uid="{5A8AD61A-6767-4D20-808D-096EDCEC86C1}"/>
    <cellStyle name="Moneda 3 8 3 3" xfId="2252" xr:uid="{01490DC4-C0B4-4AF9-9DA8-04AD86727805}"/>
    <cellStyle name="Moneda 3 8 4" xfId="1076" xr:uid="{C40500F4-85D4-4EB6-B0FB-E3FC481CA96D}"/>
    <cellStyle name="Moneda 3 8 4 2" xfId="2644" xr:uid="{9DCDF04F-AFAF-451B-AFCA-2D7A35563EF6}"/>
    <cellStyle name="Moneda 3 8 5" xfId="1860" xr:uid="{6334DB28-1D54-4BD7-9063-31E24330AE23}"/>
    <cellStyle name="Moneda 3 9" xfId="299" xr:uid="{2DCB3307-ECCF-4CC4-AB0B-E8516CCD895E}"/>
    <cellStyle name="Moneda 3 9 2" xfId="692" xr:uid="{EF4E898E-A518-4894-965A-7CBE7D1B0681}"/>
    <cellStyle name="Moneda 3 9 2 2" xfId="1476" xr:uid="{B87E168D-9B0B-449D-A865-42F75A6A0D07}"/>
    <cellStyle name="Moneda 3 9 2 2 2" xfId="3044" xr:uid="{6F4D45FC-900A-4829-AB5E-EAD18B779AD6}"/>
    <cellStyle name="Moneda 3 9 2 3" xfId="2260" xr:uid="{AE89EF5C-6A68-48DE-B7E9-51D0848E06F6}"/>
    <cellStyle name="Moneda 3 9 3" xfId="1084" xr:uid="{AC216FF3-BE26-4C26-AC82-0976E8BF707F}"/>
    <cellStyle name="Moneda 3 9 3 2" xfId="2652" xr:uid="{447AC9F2-6BE0-4E13-ADA7-B1A413EEEF83}"/>
    <cellStyle name="Moneda 3 9 4" xfId="1868" xr:uid="{E2DA304F-6B04-4F4C-B57E-17DC4856682A}"/>
    <cellStyle name="Moneda 30" xfId="287" xr:uid="{A87E7080-8EEB-48A1-A2F1-523CFA189ED4}"/>
    <cellStyle name="Moneda 30 2" xfId="484" xr:uid="{CB9E9C09-0DE6-43E1-AE18-73BF171689FE}"/>
    <cellStyle name="Moneda 30 2 2" xfId="876" xr:uid="{D2F5287C-B36F-46F5-8237-281B8694D688}"/>
    <cellStyle name="Moneda 30 2 2 2" xfId="1660" xr:uid="{F7C09343-615A-4956-B6E8-FD36E43DF70E}"/>
    <cellStyle name="Moneda 30 2 2 2 2" xfId="3228" xr:uid="{809291A0-E233-4FEF-81F1-AC86F0FF0B42}"/>
    <cellStyle name="Moneda 30 2 2 3" xfId="2444" xr:uid="{37EEB3C6-AD69-4FA5-B302-0673E2D10060}"/>
    <cellStyle name="Moneda 30 2 3" xfId="1268" xr:uid="{E9B553BD-1D10-482E-B2EE-25B1120401AF}"/>
    <cellStyle name="Moneda 30 2 3 2" xfId="2836" xr:uid="{ECA4ED74-91AC-4E64-9CB0-9A7F59E5D231}"/>
    <cellStyle name="Moneda 30 2 4" xfId="2052" xr:uid="{8C92BF7E-BCB3-4DC1-BC4A-8091FF327F69}"/>
    <cellStyle name="Moneda 30 3" xfId="680" xr:uid="{6BDB4371-29D7-49E7-A59C-BBEF626964FE}"/>
    <cellStyle name="Moneda 30 3 2" xfId="1464" xr:uid="{541E69B0-5339-4395-9F6B-A05E9C58176D}"/>
    <cellStyle name="Moneda 30 3 2 2" xfId="3032" xr:uid="{F8DC6D28-6606-4DC4-9CB2-EDFF17B745EE}"/>
    <cellStyle name="Moneda 30 3 3" xfId="2248" xr:uid="{80695C60-84D0-4DD6-A470-E3B4C78579D6}"/>
    <cellStyle name="Moneda 30 4" xfId="1072" xr:uid="{DDAEF620-33B3-440F-B051-181D5C96F7D7}"/>
    <cellStyle name="Moneda 30 4 2" xfId="2640" xr:uid="{F0844C57-6D4A-4082-9371-EA12EF51141D}"/>
    <cellStyle name="Moneda 30 5" xfId="1856" xr:uid="{1A33027A-26DA-4E25-9727-0676C36DE24C}"/>
    <cellStyle name="Moneda 31" xfId="44" xr:uid="{B015338E-45EB-4D05-8BF9-01F1343FBF62}"/>
    <cellStyle name="Moneda 32" xfId="3270" xr:uid="{D73F680D-53F4-4092-A8AF-3CC359B6EAA8}"/>
    <cellStyle name="Moneda 4" xfId="56" xr:uid="{064C5AD4-167B-462F-A53C-3FCB9671A07E}"/>
    <cellStyle name="Moneda 4 2" xfId="254" xr:uid="{F4E4CD0C-3C4A-43DF-998B-D9226D752732}"/>
    <cellStyle name="Moneda 4 2 2" xfId="453" xr:uid="{FBA786D7-902D-44E9-8E89-679BF05C1DAD}"/>
    <cellStyle name="Moneda 4 2 2 2" xfId="846" xr:uid="{46A90DAD-C581-4019-AFF6-CA95BB1AD487}"/>
    <cellStyle name="Moneda 4 2 2 2 2" xfId="1630" xr:uid="{A8CE8197-264D-43DE-A3BA-A59D49394A5B}"/>
    <cellStyle name="Moneda 4 2 2 2 2 2" xfId="3198" xr:uid="{5DBB62B9-061A-4B9B-AC70-3DFC9FE123B1}"/>
    <cellStyle name="Moneda 4 2 2 2 3" xfId="2414" xr:uid="{33DD0535-4EE1-4F91-96C9-28086415B4AF}"/>
    <cellStyle name="Moneda 4 2 2 3" xfId="1238" xr:uid="{1951C4E7-B73F-47AE-8A12-1E69AA54A45E}"/>
    <cellStyle name="Moneda 4 2 2 3 2" xfId="2806" xr:uid="{BC550559-67D6-4D14-B8D3-2843B0F6D17F}"/>
    <cellStyle name="Moneda 4 2 2 4" xfId="2022" xr:uid="{C83B2B95-1071-4D1D-B4BF-47DAB0FBAECC}"/>
    <cellStyle name="Moneda 4 2 3" xfId="650" xr:uid="{C35B97D4-241C-4EE3-91D3-AC1529D1E7E3}"/>
    <cellStyle name="Moneda 4 2 3 2" xfId="1434" xr:uid="{AED8A3B6-0359-4C29-876D-A40C012D392A}"/>
    <cellStyle name="Moneda 4 2 3 2 2" xfId="3002" xr:uid="{E3BA2EE3-1E99-46CE-A000-7F923931CD61}"/>
    <cellStyle name="Moneda 4 2 3 3" xfId="2218" xr:uid="{1784D245-639A-4623-9FDC-A8B9E0C62D21}"/>
    <cellStyle name="Moneda 4 2 4" xfId="1042" xr:uid="{E4CD2C1D-CF5F-4082-B89A-81602458E591}"/>
    <cellStyle name="Moneda 4 2 4 2" xfId="2610" xr:uid="{FB227D55-856B-4F6D-874A-8A33151F3332}"/>
    <cellStyle name="Moneda 4 2 5" xfId="1826" xr:uid="{D968ECA0-E85D-4970-BC76-73ADEE329C69}"/>
    <cellStyle name="Moneda 4 3" xfId="303" xr:uid="{04EC188B-AA55-4911-ACA9-05F6957A2339}"/>
    <cellStyle name="Moneda 4 3 2" xfId="696" xr:uid="{5946FB20-228C-4F88-853B-3EF082F44CB0}"/>
    <cellStyle name="Moneda 4 3 2 2" xfId="1480" xr:uid="{FD8506BD-93E0-4ABD-AC3E-670EEA069B78}"/>
    <cellStyle name="Moneda 4 3 2 2 2" xfId="3048" xr:uid="{729A9A14-C36F-4313-8B26-6801ED2E0B17}"/>
    <cellStyle name="Moneda 4 3 2 3" xfId="2264" xr:uid="{47EF6E20-8350-407F-9D2C-EB2FEA66AFCB}"/>
    <cellStyle name="Moneda 4 3 3" xfId="1088" xr:uid="{16DEF9AC-DC1E-4260-8AA2-225479E7CFB2}"/>
    <cellStyle name="Moneda 4 3 3 2" xfId="2656" xr:uid="{3771598E-E144-41C5-AB2C-FD51F44C33E6}"/>
    <cellStyle name="Moneda 4 3 4" xfId="1872" xr:uid="{1F786F12-3AB5-4CE5-93B7-BF63D838B9F5}"/>
    <cellStyle name="Moneda 4 4" xfId="500" xr:uid="{1B68A174-DF94-4D12-ABE4-287E335645DE}"/>
    <cellStyle name="Moneda 4 4 2" xfId="1284" xr:uid="{87F8B1ED-E441-46CA-B410-D9931197F79E}"/>
    <cellStyle name="Moneda 4 4 2 2" xfId="2852" xr:uid="{EF9BD388-40B7-4A21-984C-BBE481D673F2}"/>
    <cellStyle name="Moneda 4 4 3" xfId="2068" xr:uid="{943958D2-7251-44B4-ACFC-7799660E73DE}"/>
    <cellStyle name="Moneda 4 5" xfId="892" xr:uid="{67D2BB86-8AE5-4EB1-9B00-5DBA01BC862F}"/>
    <cellStyle name="Moneda 4 5 2" xfId="2460" xr:uid="{477A074B-7A43-4A69-AAF2-00C4D18150A5}"/>
    <cellStyle name="Moneda 4 6" xfId="1676" xr:uid="{54A026E2-C193-4817-85E7-210668B595CE}"/>
    <cellStyle name="Moneda 4 7" xfId="3300" xr:uid="{CE67086A-3670-4CE4-9653-854DD5840FD2}"/>
    <cellStyle name="Moneda 5" xfId="61" xr:uid="{57F45127-2B35-47D4-89E8-E2FE036E7DC7}"/>
    <cellStyle name="Moneda 5 10" xfId="3301" xr:uid="{74D75061-689A-43D2-8269-C55CE64E2EC2}"/>
    <cellStyle name="Moneda 5 2" xfId="137" xr:uid="{0C0668A1-49E0-4F7F-A62A-10BCEBCC0864}"/>
    <cellStyle name="Moneda 5 2 2" xfId="242" xr:uid="{ECA0D88D-0602-46D6-B2E6-F69FC371F3EB}"/>
    <cellStyle name="Moneda 5 2 2 2" xfId="441" xr:uid="{1F854E15-C5D3-4FA8-89F3-8B84CB1A7652}"/>
    <cellStyle name="Moneda 5 2 2 2 2" xfId="834" xr:uid="{113C344E-A7BB-4712-8C2D-81C06E4917CD}"/>
    <cellStyle name="Moneda 5 2 2 2 2 2" xfId="1618" xr:uid="{C63156DB-DF19-4AC7-BC84-8FB7FB2A8D8A}"/>
    <cellStyle name="Moneda 5 2 2 2 2 2 2" xfId="3186" xr:uid="{8C0A3293-DB15-4AC0-B276-4207AEA2D377}"/>
    <cellStyle name="Moneda 5 2 2 2 2 3" xfId="2402" xr:uid="{4D1EB59E-8FA8-4F48-877F-E1C856BD8361}"/>
    <cellStyle name="Moneda 5 2 2 2 3" xfId="1226" xr:uid="{3DED63D0-34D8-4C0E-96EA-D184C2F10D3A}"/>
    <cellStyle name="Moneda 5 2 2 2 3 2" xfId="2794" xr:uid="{C8B806B8-FC98-4581-92A4-20379F33C09B}"/>
    <cellStyle name="Moneda 5 2 2 2 4" xfId="2010" xr:uid="{63821F1B-6387-4989-A806-4A6055A8E5D4}"/>
    <cellStyle name="Moneda 5 2 2 3" xfId="638" xr:uid="{4CD9B288-7857-407E-A18D-982B6B83EEDF}"/>
    <cellStyle name="Moneda 5 2 2 3 2" xfId="1422" xr:uid="{B402D04C-D89E-485D-BEBE-8FCDC8222119}"/>
    <cellStyle name="Moneda 5 2 2 3 2 2" xfId="2990" xr:uid="{6F0A8529-1CB6-4BA5-9635-6010B3EC8A81}"/>
    <cellStyle name="Moneda 5 2 2 3 3" xfId="2206" xr:uid="{400AD943-E246-44CB-8A34-0CBF2238BD1B}"/>
    <cellStyle name="Moneda 5 2 2 4" xfId="1030" xr:uid="{B6AE94DA-0D6E-49DB-9EF3-58B2434BE30D}"/>
    <cellStyle name="Moneda 5 2 2 4 2" xfId="2598" xr:uid="{452536C1-91E4-46A1-9282-3F9CF34209C2}"/>
    <cellStyle name="Moneda 5 2 2 5" xfId="1814" xr:uid="{A422FE90-1FBF-49D0-8FF3-3710D3F8F721}"/>
    <cellStyle name="Moneda 5 2 3" xfId="280" xr:uid="{01497FEE-C9C5-402D-B857-C39B1FCC45BA}"/>
    <cellStyle name="Moneda 5 2 3 2" xfId="479" xr:uid="{172EF6C5-9186-4AF7-AB99-1CB7FD2A967C}"/>
    <cellStyle name="Moneda 5 2 3 2 2" xfId="871" xr:uid="{ACAAD1EF-5083-4268-95FB-168D39F6D466}"/>
    <cellStyle name="Moneda 5 2 3 2 2 2" xfId="1655" xr:uid="{21B5E0BA-E9A6-45EA-B76B-155757434BB0}"/>
    <cellStyle name="Moneda 5 2 3 2 2 2 2" xfId="3223" xr:uid="{1CA12D4C-D909-400A-9BA4-A75A7145374D}"/>
    <cellStyle name="Moneda 5 2 3 2 2 3" xfId="2439" xr:uid="{60BC8FC0-1D43-4EFB-BDF7-58212BE4D584}"/>
    <cellStyle name="Moneda 5 2 3 2 3" xfId="1263" xr:uid="{FA5061BD-922D-46CD-BE61-69E2F87FD9CB}"/>
    <cellStyle name="Moneda 5 2 3 2 3 2" xfId="2831" xr:uid="{D52622A2-CA73-482A-BB1B-CCF821FA1067}"/>
    <cellStyle name="Moneda 5 2 3 2 4" xfId="2047" xr:uid="{33AF1286-C5E6-42AB-896F-D9587B3D3293}"/>
    <cellStyle name="Moneda 5 2 3 3" xfId="675" xr:uid="{F42D5C6A-9455-47FD-89AE-95B45DDC09EB}"/>
    <cellStyle name="Moneda 5 2 3 3 2" xfId="1459" xr:uid="{385CF3D9-9998-4DCA-8ADD-F303E9DF2ED8}"/>
    <cellStyle name="Moneda 5 2 3 3 2 2" xfId="3027" xr:uid="{D81C60F0-25C1-43CD-81AC-57BE2D2F7CB3}"/>
    <cellStyle name="Moneda 5 2 3 3 3" xfId="2243" xr:uid="{BB18F1E6-EEBC-458E-96BE-C84350257B51}"/>
    <cellStyle name="Moneda 5 2 3 4" xfId="1067" xr:uid="{54B8F27C-8653-4ADC-97D6-650EF93D4476}"/>
    <cellStyle name="Moneda 5 2 3 4 2" xfId="2635" xr:uid="{8EB255DE-AA62-469E-B129-8B7AF817071F}"/>
    <cellStyle name="Moneda 5 2 3 5" xfId="1851" xr:uid="{3081C8A6-B12B-4FB1-B52B-28A06B1F6C00}"/>
    <cellStyle name="Moneda 5 2 4" xfId="355" xr:uid="{56EB24F7-DC65-4286-B86C-9D8AD506B3A4}"/>
    <cellStyle name="Moneda 5 2 4 2" xfId="748" xr:uid="{24160A16-9418-48BA-9FC0-2941094AAC68}"/>
    <cellStyle name="Moneda 5 2 4 2 2" xfId="1532" xr:uid="{D23869EC-6716-450C-BA66-4CE93A4C6473}"/>
    <cellStyle name="Moneda 5 2 4 2 2 2" xfId="3100" xr:uid="{28E92686-D959-45FB-BE9A-FAAF9C4B4B2B}"/>
    <cellStyle name="Moneda 5 2 4 2 3" xfId="2316" xr:uid="{247A5B8C-70FD-4C2C-A34E-8F4812340688}"/>
    <cellStyle name="Moneda 5 2 4 3" xfId="1140" xr:uid="{26C4BCEE-1567-47CE-8794-A29EE942B7BE}"/>
    <cellStyle name="Moneda 5 2 4 3 2" xfId="2708" xr:uid="{244E10A8-19A9-46F6-BFDE-C2EB78355D4A}"/>
    <cellStyle name="Moneda 5 2 4 4" xfId="1924" xr:uid="{B8A3B1FA-4F90-41B3-92EF-9A489FDDB2D4}"/>
    <cellStyle name="Moneda 5 2 5" xfId="552" xr:uid="{2F3C653F-25E0-4E2A-98B8-43FFB886B755}"/>
    <cellStyle name="Moneda 5 2 5 2" xfId="1336" xr:uid="{C2C0D356-904F-4DEC-BDF3-0284A6CCE9DC}"/>
    <cellStyle name="Moneda 5 2 5 2 2" xfId="2904" xr:uid="{E8D60604-6209-4CD6-A835-38FC3477F295}"/>
    <cellStyle name="Moneda 5 2 5 3" xfId="2120" xr:uid="{CEE18FBA-4A6F-4ADB-8654-4BBE7B1C476B}"/>
    <cellStyle name="Moneda 5 2 6" xfId="944" xr:uid="{ADDCC618-7E59-46E6-84DA-D86DC832CB11}"/>
    <cellStyle name="Moneda 5 2 6 2" xfId="2512" xr:uid="{F5D1A6C0-B6A9-4299-99B5-37BBEF6B9A22}"/>
    <cellStyle name="Moneda 5 2 7" xfId="1728" xr:uid="{F9DC845F-E35E-4B36-8E87-FAD9477281AF}"/>
    <cellStyle name="Moneda 5 3" xfId="136" xr:uid="{E98C75A2-5253-4E7D-802F-CB868A9DD442}"/>
    <cellStyle name="Moneda 5 3 2" xfId="354" xr:uid="{8599264D-20C7-48C3-A5DB-49C9F3B38F8D}"/>
    <cellStyle name="Moneda 5 3 2 2" xfId="747" xr:uid="{2520613F-B0EC-4BCF-AD29-722C5CAA5A77}"/>
    <cellStyle name="Moneda 5 3 2 2 2" xfId="1531" xr:uid="{932176F8-E98C-449C-9A14-4C2E65F68ACE}"/>
    <cellStyle name="Moneda 5 3 2 2 2 2" xfId="3099" xr:uid="{4401CCAF-A0A8-442C-A24F-7228B4642261}"/>
    <cellStyle name="Moneda 5 3 2 2 3" xfId="2315" xr:uid="{33FD5683-2C46-4C05-AF3E-C093CA37C21D}"/>
    <cellStyle name="Moneda 5 3 2 3" xfId="1139" xr:uid="{6A74A2F7-C7E1-4E34-8169-23C8CF3AB185}"/>
    <cellStyle name="Moneda 5 3 2 3 2" xfId="2707" xr:uid="{004FD0A2-3FEB-4BAB-BC33-89F6A553278A}"/>
    <cellStyle name="Moneda 5 3 2 4" xfId="1923" xr:uid="{35945793-93BC-4F48-AF30-47B767F745C2}"/>
    <cellStyle name="Moneda 5 3 3" xfId="551" xr:uid="{D21E7A6A-D4DB-4771-930F-DF2629E2257B}"/>
    <cellStyle name="Moneda 5 3 3 2" xfId="1335" xr:uid="{04149DC5-505F-4365-A08B-3B7CFA762E3C}"/>
    <cellStyle name="Moneda 5 3 3 2 2" xfId="2903" xr:uid="{C44D3D40-E362-4DBA-990B-5CCC8ABC966B}"/>
    <cellStyle name="Moneda 5 3 3 3" xfId="2119" xr:uid="{9328919E-30BE-4AC1-97C5-10603AC8B056}"/>
    <cellStyle name="Moneda 5 3 4" xfId="943" xr:uid="{28B01C47-6593-4992-B211-54B3EEB99C81}"/>
    <cellStyle name="Moneda 5 3 4 2" xfId="2511" xr:uid="{7DBDEB94-FAB7-407A-9388-6CA29183C8FF}"/>
    <cellStyle name="Moneda 5 3 5" xfId="1727" xr:uid="{D20BAA0D-9FDE-4A6C-A66D-E3BC1953F661}"/>
    <cellStyle name="Moneda 5 4" xfId="241" xr:uid="{EF7F83AE-5092-4650-81C6-8D500E9BC86E}"/>
    <cellStyle name="Moneda 5 4 2" xfId="440" xr:uid="{9DA82E13-9781-4478-AF78-2FF75A64827D}"/>
    <cellStyle name="Moneda 5 4 2 2" xfId="833" xr:uid="{8CD30AED-0BB5-4D26-AD49-C40A790717DA}"/>
    <cellStyle name="Moneda 5 4 2 2 2" xfId="1617" xr:uid="{BFC943B7-DA8F-4227-9996-B7F411A1D6E1}"/>
    <cellStyle name="Moneda 5 4 2 2 2 2" xfId="3185" xr:uid="{01C08E49-BF92-4BF9-9C6A-1054E42876C1}"/>
    <cellStyle name="Moneda 5 4 2 2 3" xfId="2401" xr:uid="{B0F4929D-B6B1-446C-9117-C68DDD55D3EE}"/>
    <cellStyle name="Moneda 5 4 2 3" xfId="1225" xr:uid="{2611C738-8C13-404B-969A-AEF600158D1E}"/>
    <cellStyle name="Moneda 5 4 2 3 2" xfId="2793" xr:uid="{0866A6E8-A4FC-4718-8827-F6DE277E7778}"/>
    <cellStyle name="Moneda 5 4 2 4" xfId="2009" xr:uid="{731974AB-6021-48E7-B369-8A94BA6DA1BF}"/>
    <cellStyle name="Moneda 5 4 3" xfId="637" xr:uid="{BB1F179F-FF48-47D8-BA99-322E5B409CFA}"/>
    <cellStyle name="Moneda 5 4 3 2" xfId="1421" xr:uid="{99A048D3-3EED-42B5-88EF-5DEBCA859FBA}"/>
    <cellStyle name="Moneda 5 4 3 2 2" xfId="2989" xr:uid="{0489973E-C81F-41B5-88BA-25FCD7EC4941}"/>
    <cellStyle name="Moneda 5 4 3 3" xfId="2205" xr:uid="{142B65BE-9DEE-4691-A040-7B570D09971F}"/>
    <cellStyle name="Moneda 5 4 4" xfId="1029" xr:uid="{F147845D-CFE0-4DC1-85D3-89BB8A6E02E6}"/>
    <cellStyle name="Moneda 5 4 4 2" xfId="2597" xr:uid="{481CD292-B4D8-402B-BC06-759945719773}"/>
    <cellStyle name="Moneda 5 4 5" xfId="1813" xr:uid="{CD892D70-A7D2-4B79-8D56-0DBA9153B018}"/>
    <cellStyle name="Moneda 5 5" xfId="279" xr:uid="{0E84C67C-BF22-4EEC-9DA6-586ECA953E9E}"/>
    <cellStyle name="Moneda 5 5 2" xfId="478" xr:uid="{0C91D58C-D4F2-4474-B774-81662C226F14}"/>
    <cellStyle name="Moneda 5 5 2 2" xfId="870" xr:uid="{B30E0374-6557-43A9-B378-F08D90A57F0C}"/>
    <cellStyle name="Moneda 5 5 2 2 2" xfId="1654" xr:uid="{83E72C1C-5B95-45A5-AFB1-45AE7399B686}"/>
    <cellStyle name="Moneda 5 5 2 2 2 2" xfId="3222" xr:uid="{33965BAB-359E-4742-9059-AE71257C9F06}"/>
    <cellStyle name="Moneda 5 5 2 2 3" xfId="2438" xr:uid="{FF846EB2-D562-4CCD-A7DC-2C1E3A4CA9A1}"/>
    <cellStyle name="Moneda 5 5 2 3" xfId="1262" xr:uid="{06317DE3-394A-4476-8BF3-8CE8D51F2EE7}"/>
    <cellStyle name="Moneda 5 5 2 3 2" xfId="2830" xr:uid="{AC241150-F49F-4B89-A53F-15E7ABB6F1B9}"/>
    <cellStyle name="Moneda 5 5 2 4" xfId="2046" xr:uid="{C317283A-647D-4BA0-9A01-935DB60052C0}"/>
    <cellStyle name="Moneda 5 5 3" xfId="674" xr:uid="{0CBA196E-2F5D-4E1E-A889-019D5A112E05}"/>
    <cellStyle name="Moneda 5 5 3 2" xfId="1458" xr:uid="{DB11B6C6-FEA8-4D27-BDEC-254C2255CBFB}"/>
    <cellStyle name="Moneda 5 5 3 2 2" xfId="3026" xr:uid="{324BDF8C-1CD4-49B9-A411-6D057EA850F2}"/>
    <cellStyle name="Moneda 5 5 3 3" xfId="2242" xr:uid="{9AD0455D-7E0F-4443-A8F8-2EBB08F5B318}"/>
    <cellStyle name="Moneda 5 5 4" xfId="1066" xr:uid="{0BE2DD9E-8BBC-4A8C-B34D-FE8190C70DF5}"/>
    <cellStyle name="Moneda 5 5 4 2" xfId="2634" xr:uid="{F84C2E25-85F6-44BB-B431-2F81C270A562}"/>
    <cellStyle name="Moneda 5 5 5" xfId="1850" xr:uid="{41F1B890-DCB6-489C-9AC9-B85BDF53BC5A}"/>
    <cellStyle name="Moneda 5 6" xfId="307" xr:uid="{44C024F7-0815-4948-8D99-A9C03DFD434D}"/>
    <cellStyle name="Moneda 5 6 2" xfId="700" xr:uid="{D4D758AD-59BE-44BB-A61F-555830090479}"/>
    <cellStyle name="Moneda 5 6 2 2" xfId="1484" xr:uid="{0C76E5C8-487E-4E76-9FCA-79FCB03AD740}"/>
    <cellStyle name="Moneda 5 6 2 2 2" xfId="3052" xr:uid="{4B6F3ECE-4F7F-4DDC-8FB1-DD452A68A1F4}"/>
    <cellStyle name="Moneda 5 6 2 3" xfId="2268" xr:uid="{F26C26EB-6529-40CF-9286-11A300C8D805}"/>
    <cellStyle name="Moneda 5 6 3" xfId="1092" xr:uid="{B56E0E08-079F-42D8-9262-F889DDB9C0B5}"/>
    <cellStyle name="Moneda 5 6 3 2" xfId="2660" xr:uid="{61368367-9DC6-40F1-83BD-86EF370E430D}"/>
    <cellStyle name="Moneda 5 6 4" xfId="1876" xr:uid="{9D8E85FE-D425-451C-909C-7496B3BFB890}"/>
    <cellStyle name="Moneda 5 7" xfId="504" xr:uid="{D50FD3D2-4FCA-47CE-BB1F-95258C1418BE}"/>
    <cellStyle name="Moneda 5 7 2" xfId="1288" xr:uid="{1822FF35-144F-48D1-902A-77935AEDA71E}"/>
    <cellStyle name="Moneda 5 7 2 2" xfId="2856" xr:uid="{ED65BBB1-5B62-4B64-A031-534B81DD7744}"/>
    <cellStyle name="Moneda 5 7 3" xfId="2072" xr:uid="{2DDCD1D8-534A-470B-8EAD-6034AB4192F8}"/>
    <cellStyle name="Moneda 5 8" xfId="896" xr:uid="{8ABE8EF1-FF98-42F7-BA5D-9400155F6A7F}"/>
    <cellStyle name="Moneda 5 8 2" xfId="2464" xr:uid="{4F7D564B-896D-4648-B773-1C28852947F3}"/>
    <cellStyle name="Moneda 5 9" xfId="1680" xr:uid="{D9F97AD4-6421-43D6-8448-BC7905D2CDED}"/>
    <cellStyle name="Moneda 6" xfId="62" xr:uid="{68289228-19DD-4DFC-ABB5-F8091047E5D6}"/>
    <cellStyle name="Moneda 6 2" xfId="312" xr:uid="{2C8D56F8-317D-4E14-BBA4-F9B9B0EC8903}"/>
    <cellStyle name="Moneda 6 2 2" xfId="705" xr:uid="{47B50A5C-ACB2-46C7-8AE9-4FDB1AD1DB3B}"/>
    <cellStyle name="Moneda 6 2 2 2" xfId="1489" xr:uid="{034AE475-27A8-4ACB-A546-49F91B587DF3}"/>
    <cellStyle name="Moneda 6 2 2 2 2" xfId="3057" xr:uid="{8BE23D91-FD8A-4B87-996F-628B5072FF28}"/>
    <cellStyle name="Moneda 6 2 2 3" xfId="2273" xr:uid="{432DE7D5-54C1-4CAA-9D66-754CC60A7A30}"/>
    <cellStyle name="Moneda 6 2 3" xfId="1097" xr:uid="{E59D5BF6-7605-42B3-A873-8E474C000AF7}"/>
    <cellStyle name="Moneda 6 2 3 2" xfId="2665" xr:uid="{96EF5B0C-8742-45A2-BBA4-7C8F86C34F51}"/>
    <cellStyle name="Moneda 6 2 4" xfId="1881" xr:uid="{EB791D00-2C58-4846-80DD-F967B17B4FDF}"/>
    <cellStyle name="Moneda 6 3" xfId="509" xr:uid="{96E5CAA3-7135-4B01-BE6E-6EA9E2B10315}"/>
    <cellStyle name="Moneda 6 3 2" xfId="1293" xr:uid="{EB4573E4-BF8D-4E69-82E2-7CAA145ABC31}"/>
    <cellStyle name="Moneda 6 3 2 2" xfId="2861" xr:uid="{8CF8B8F1-72D9-4A2F-B464-5308A7C2F304}"/>
    <cellStyle name="Moneda 6 3 3" xfId="2077" xr:uid="{458BDCDA-9400-48B1-8A7E-FEAACFE676EC}"/>
    <cellStyle name="Moneda 6 4" xfId="901" xr:uid="{CD9553E4-D77B-4F25-90E3-8728628081F1}"/>
    <cellStyle name="Moneda 6 4 2" xfId="2469" xr:uid="{0D847046-DFD1-4636-8750-65CC448D9A7E}"/>
    <cellStyle name="Moneda 6 5" xfId="1685" xr:uid="{35A8D255-E926-4182-A4E3-961D9DA8D726}"/>
    <cellStyle name="Moneda 6 6" xfId="3302" xr:uid="{882BAA10-99EA-41A6-A608-2B47CCBE53B1}"/>
    <cellStyle name="Moneda 7" xfId="67" xr:uid="{33BDC3A1-D9A5-4A93-AAD5-43DE3A77AF2A}"/>
    <cellStyle name="Moneda 7 2" xfId="317" xr:uid="{9D80AE82-9944-493C-8814-87670C0AF076}"/>
    <cellStyle name="Moneda 7 2 2" xfId="710" xr:uid="{FF6A137D-58ED-47B1-9830-B29C17EE0E24}"/>
    <cellStyle name="Moneda 7 2 2 2" xfId="1494" xr:uid="{DC31E585-D067-46E9-898B-0D0DC873DA1A}"/>
    <cellStyle name="Moneda 7 2 2 2 2" xfId="3062" xr:uid="{9E5E62C5-A8BB-43D3-821E-AA819A04FF7C}"/>
    <cellStyle name="Moneda 7 2 2 3" xfId="2278" xr:uid="{F8441AD5-FA3A-482A-8DAD-CCEB3D8F70D9}"/>
    <cellStyle name="Moneda 7 2 3" xfId="1102" xr:uid="{312EACB1-6A2C-4314-A7DB-CC408DAAC4DD}"/>
    <cellStyle name="Moneda 7 2 3 2" xfId="2670" xr:uid="{E4E3E1A5-5CB2-4948-9A08-B85D9C7F92F2}"/>
    <cellStyle name="Moneda 7 2 4" xfId="1886" xr:uid="{1F76CD3F-300A-4157-9803-3C4F9DF86993}"/>
    <cellStyle name="Moneda 7 3" xfId="514" xr:uid="{4DCDB97D-1C60-4528-A363-6A81309AC9E4}"/>
    <cellStyle name="Moneda 7 3 2" xfId="1298" xr:uid="{A9D97AF1-A5B5-4CAC-810B-19AEDF12708B}"/>
    <cellStyle name="Moneda 7 3 2 2" xfId="2866" xr:uid="{3ABBE471-AD95-4BBA-ACF8-FB86D4733789}"/>
    <cellStyle name="Moneda 7 3 3" xfId="2082" xr:uid="{2D7DB40B-E021-4768-B815-8960C5E2C1FC}"/>
    <cellStyle name="Moneda 7 4" xfId="906" xr:uid="{69B9E378-0B7B-4CD9-B0EE-5107D3D912FD}"/>
    <cellStyle name="Moneda 7 4 2" xfId="2474" xr:uid="{125FCDB8-7255-4720-BCAD-DF493A7E0DE9}"/>
    <cellStyle name="Moneda 7 5" xfId="1690" xr:uid="{17545DB3-A3AF-4F91-8A96-7C280CA8A92B}"/>
    <cellStyle name="Moneda 7 6" xfId="3303" xr:uid="{CA71E7AF-41EB-47D4-B180-2015427D0B69}"/>
    <cellStyle name="Moneda 8" xfId="72" xr:uid="{B2128880-4272-4AF3-813B-5F30B96AF8FF}"/>
    <cellStyle name="Moneda 8 2" xfId="322" xr:uid="{B0BDE940-CA3E-4446-BC5E-67D8AB2AB46B}"/>
    <cellStyle name="Moneda 8 2 2" xfId="715" xr:uid="{7DA79452-C807-4644-B7EE-63E7049B96EA}"/>
    <cellStyle name="Moneda 8 2 2 2" xfId="1499" xr:uid="{28A4A9AA-11B7-418B-A0FC-7E42825A0338}"/>
    <cellStyle name="Moneda 8 2 2 2 2" xfId="3067" xr:uid="{5B0ED480-7127-47C7-822C-D8707ECBEFE1}"/>
    <cellStyle name="Moneda 8 2 2 3" xfId="2283" xr:uid="{A0E352AB-9C94-47E7-A6AD-C6748B8583CC}"/>
    <cellStyle name="Moneda 8 2 3" xfId="1107" xr:uid="{966FF678-D283-4BDF-9D16-6002990F34B7}"/>
    <cellStyle name="Moneda 8 2 3 2" xfId="2675" xr:uid="{005967A4-2A2C-48E1-B878-7664D338847A}"/>
    <cellStyle name="Moneda 8 2 4" xfId="1891" xr:uid="{976B85B9-E7D4-413D-823D-4DE4267D378F}"/>
    <cellStyle name="Moneda 8 3" xfId="519" xr:uid="{A0FC5DA6-6A1D-423D-9BEA-15A846B912DE}"/>
    <cellStyle name="Moneda 8 3 2" xfId="1303" xr:uid="{10A93AD6-880E-494F-9004-98E3AD8D4ED4}"/>
    <cellStyle name="Moneda 8 3 2 2" xfId="2871" xr:uid="{04282347-A2DB-4E79-AAF9-81B84D233E07}"/>
    <cellStyle name="Moneda 8 3 3" xfId="2087" xr:uid="{F5CA6EF1-51E0-497D-A2F1-52D5A983180E}"/>
    <cellStyle name="Moneda 8 4" xfId="911" xr:uid="{53FAE755-D212-43FA-AF55-C0C0CD501483}"/>
    <cellStyle name="Moneda 8 4 2" xfId="2479" xr:uid="{252F2A1E-A3DA-4775-A4D2-9C87DA846C23}"/>
    <cellStyle name="Moneda 8 5" xfId="1695" xr:uid="{571DDF55-F714-4008-9454-B87EAFA9213E}"/>
    <cellStyle name="Moneda 8 6" xfId="3304" xr:uid="{92B1CFA5-17ED-4AC2-8D4E-068354036767}"/>
    <cellStyle name="Moneda 9" xfId="77" xr:uid="{E1F1E4BC-C1EF-446A-8E31-3116BD9334A9}"/>
    <cellStyle name="Moneda 9 2" xfId="327" xr:uid="{EACDCA09-C7B7-431F-9D97-42CB17CF3DDB}"/>
    <cellStyle name="Moneda 9 2 2" xfId="720" xr:uid="{24DD2F0D-AB66-4244-8B6F-81C6B50E2942}"/>
    <cellStyle name="Moneda 9 2 2 2" xfId="1504" xr:uid="{2449980C-CB24-4499-BA02-7B9DEC648DE2}"/>
    <cellStyle name="Moneda 9 2 2 2 2" xfId="3072" xr:uid="{E7F83315-ED93-456E-B3C4-C25731609FD4}"/>
    <cellStyle name="Moneda 9 2 2 3" xfId="2288" xr:uid="{1C52B301-73A6-462E-A40B-CDACC7847C5A}"/>
    <cellStyle name="Moneda 9 2 3" xfId="1112" xr:uid="{8BCD5E43-466A-4A37-B311-A3664A885CA3}"/>
    <cellStyle name="Moneda 9 2 3 2" xfId="2680" xr:uid="{CA5F521E-A4DD-4EDF-8DCC-2822A36E633F}"/>
    <cellStyle name="Moneda 9 2 4" xfId="1896" xr:uid="{755BE2B8-64E8-4997-9553-915F5E1F84BA}"/>
    <cellStyle name="Moneda 9 3" xfId="524" xr:uid="{8F4B3C27-14FD-4BFE-AA97-3BB4760DC5FB}"/>
    <cellStyle name="Moneda 9 3 2" xfId="1308" xr:uid="{1AB69EB0-E133-4255-869F-BE2220CB815F}"/>
    <cellStyle name="Moneda 9 3 2 2" xfId="2876" xr:uid="{198661D2-C65B-40AC-87A9-2EDF2103FD09}"/>
    <cellStyle name="Moneda 9 3 3" xfId="2092" xr:uid="{90D40339-D3DD-4A24-BECE-B0CAC0C963C0}"/>
    <cellStyle name="Moneda 9 4" xfId="916" xr:uid="{82A7363F-42A4-4359-A5D8-F6B39643BF45}"/>
    <cellStyle name="Moneda 9 4 2" xfId="2484" xr:uid="{DE59A555-D882-4C62-85E7-D944AE0C9941}"/>
    <cellStyle name="Moneda 9 5" xfId="1700" xr:uid="{C4999EE4-564D-483C-A44D-28B6CA753E6B}"/>
    <cellStyle name="Moneda 9 6" xfId="3305" xr:uid="{37CC27A5-92BB-40DE-9299-96A8E892FC1F}"/>
    <cellStyle name="Neutral" xfId="9" builtinId="28" customBuiltin="1"/>
    <cellStyle name="Neutral 2" xfId="138" xr:uid="{0B487CBF-22C8-4B95-A08B-23B348D4BCAD}"/>
    <cellStyle name="Neutral 2 2" xfId="3306" xr:uid="{5D268358-4957-48A7-B2C6-27428302EB12}"/>
    <cellStyle name="Normal" xfId="0" builtinId="0"/>
    <cellStyle name="Normal 10" xfId="139" xr:uid="{E1515F8A-6AA0-45E8-9347-2B0DB78FCDAF}"/>
    <cellStyle name="Normal 11" xfId="3248" xr:uid="{BAD1CEDC-0B53-4C04-B257-2D9827832AEE}"/>
    <cellStyle name="Normal 2" xfId="45" xr:uid="{B82A1014-C3DE-411F-9DE6-6EECFFD10F6D}"/>
    <cellStyle name="Normal 2 2" xfId="141" xr:uid="{D6027480-7B40-4950-8232-415DA2526E8D}"/>
    <cellStyle name="Normal 2 2 2" xfId="142" xr:uid="{C2BD6403-F53C-4FF8-A023-5235E382865A}"/>
    <cellStyle name="Normal 2 2 3" xfId="3244" xr:uid="{FEC45B66-039F-4633-BE82-5D7405BD739B}"/>
    <cellStyle name="Normal 2 2 4" xfId="3307" xr:uid="{B28B968C-8B8A-4F60-9505-F0433C3BE3DE}"/>
    <cellStyle name="Normal 2 3" xfId="140" xr:uid="{5A703109-CC8D-46BE-A020-40AAD08B8725}"/>
    <cellStyle name="Normal 2 3 2" xfId="3308" xr:uid="{CB22060C-A51B-4E2B-9F57-A1F00179BC67}"/>
    <cellStyle name="Normal 2 4" xfId="3239" xr:uid="{674E5221-9C42-4B9E-969B-3FCCBD8EEA4A}"/>
    <cellStyle name="Normal 3" xfId="47" xr:uid="{CFC8182B-F5ED-4FB6-BFBE-E670D7BC230E}"/>
    <cellStyle name="Normal 3 2" xfId="143" xr:uid="{399AD041-417A-4D75-B60C-6D67CF189964}"/>
    <cellStyle name="Normal 3 2 2" xfId="3309" xr:uid="{FE8ABB13-67A9-4079-B59A-DB9F18410670}"/>
    <cellStyle name="Normal 3 2 3" xfId="144" xr:uid="{E33CBCFA-8229-410B-AAFB-73FB62D212C6}"/>
    <cellStyle name="Normal 3 3" xfId="284" xr:uid="{CF5966CB-AE9F-4032-8D32-6AF4E1C98396}"/>
    <cellStyle name="Normal 4" xfId="48" xr:uid="{63A05C6A-F1E2-4936-BAA2-A6426F84863D}"/>
    <cellStyle name="Normal 4 2" xfId="286" xr:uid="{A81348F7-E289-4751-A12C-FAE8A8D31E94}"/>
    <cellStyle name="Normal 5" xfId="49" xr:uid="{ECC309AF-E775-4EF0-BBE3-0FF66A1D30EA}"/>
    <cellStyle name="Normal 6" xfId="145" xr:uid="{44292025-DD8E-497B-80AB-0A00E9AAC9E8}"/>
    <cellStyle name="Normal 7" xfId="97" xr:uid="{65CAC0AF-7AF2-4A49-B2E1-81DD3CA42C8F}"/>
    <cellStyle name="Normal 8" xfId="233" xr:uid="{9FA552AD-FE2D-466C-A63B-FA5334CEB690}"/>
    <cellStyle name="Normal 9" xfId="273" xr:uid="{1EFFA277-F376-4614-8940-D79E282AB4F3}"/>
    <cellStyle name="Normal 9 2" xfId="472" xr:uid="{DF7BF7DD-7505-41D0-9661-8A131B648CA4}"/>
    <cellStyle name="Notas" xfId="16" builtinId="10" customBuiltin="1"/>
    <cellStyle name="Notas 2" xfId="146" xr:uid="{34B73582-1A25-479E-B8F0-3E55DA233682}"/>
    <cellStyle name="Notas 2 2" xfId="3310" xr:uid="{BF9229F0-35B0-4C67-AF2D-638DA819A9C8}"/>
    <cellStyle name="Porcentaje 2" xfId="148" xr:uid="{B07BEC4A-C4BF-496D-BD0B-6C740970BA3D}"/>
    <cellStyle name="Porcentaje 2 2" xfId="3312" xr:uid="{ECD8528F-12D5-4C3A-AFDC-6691056EA374}"/>
    <cellStyle name="Porcentaje 3" xfId="147" xr:uid="{63B4B037-2EAE-49B1-A385-96415C895FC7}"/>
    <cellStyle name="Porcentaje 3 2" xfId="3313" xr:uid="{DB70E782-3E0A-4139-8905-CA3622C38AF5}"/>
    <cellStyle name="Porcentaje 4" xfId="3314" xr:uid="{8C3D079B-37EC-4B29-99F2-2780A74DB86F}"/>
    <cellStyle name="Porcentaje 5" xfId="3311" xr:uid="{2E28BF90-6C15-4D6D-BEE3-BC50F78EE571}"/>
    <cellStyle name="Salida" xfId="11" builtinId="21" customBuiltin="1"/>
    <cellStyle name="Salida 2" xfId="149" xr:uid="{6B8FD4AD-B65C-476F-AA4F-4D59030E86BA}"/>
    <cellStyle name="TableStyleLight1" xfId="3315" xr:uid="{3118856C-9281-4BAB-AC6F-8516F4F3FBA6}"/>
    <cellStyle name="Texto de advertencia" xfId="15" builtinId="11" customBuiltin="1"/>
    <cellStyle name="Texto de advertencia 2" xfId="150" xr:uid="{3D0089F3-BE45-453C-8579-8FE46FF3EFCA}"/>
    <cellStyle name="Texto explicativo" xfId="17" builtinId="53" customBuiltin="1"/>
    <cellStyle name="Texto explicativo 2" xfId="151" xr:uid="{4533ADB3-317E-4178-9322-C1AC72EC7EEA}"/>
    <cellStyle name="Título" xfId="2" builtinId="15" customBuiltin="1"/>
    <cellStyle name="Título 2" xfId="4" builtinId="17" customBuiltin="1"/>
    <cellStyle name="Título 2 2" xfId="153" xr:uid="{1CB4E613-4C11-49E2-AD36-F5704D2DBF90}"/>
    <cellStyle name="Título 3" xfId="5" builtinId="18" customBuiltin="1"/>
    <cellStyle name="Título 3 2" xfId="154" xr:uid="{855E1470-D66A-4B50-83FA-D52240945218}"/>
    <cellStyle name="Título 4" xfId="152" xr:uid="{544350CC-6A24-4B80-8897-3CEE71787205}"/>
    <cellStyle name="Título 4 2" xfId="3316" xr:uid="{C4C4FE37-997A-4A96-AF59-CF5A9E42A548}"/>
    <cellStyle name="Total" xfId="18" builtinId="25" customBuiltin="1"/>
    <cellStyle name="Total 2" xfId="155" xr:uid="{1F777613-FDC3-4DA5-8444-67780B0B319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CFCE3"/>
      <color rgb="FFFA4894"/>
      <color rgb="FFA0E3F8"/>
      <color rgb="FFCEF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2EE4-C439-4952-BE8F-F70E853D7343}">
  <dimension ref="A1:AK18"/>
  <sheetViews>
    <sheetView tabSelected="1" zoomScaleNormal="100" workbookViewId="0">
      <pane xSplit="2" ySplit="4" topLeftCell="Z5" activePane="bottomRight" state="frozen"/>
      <selection activeCell="A136" sqref="A136"/>
      <selection pane="topRight" activeCell="A136" sqref="A136"/>
      <selection pane="bottomLeft" activeCell="A136" sqref="A136"/>
      <selection pane="bottomRight" activeCell="AG17" sqref="AG17"/>
    </sheetView>
  </sheetViews>
  <sheetFormatPr baseColWidth="10" defaultRowHeight="14.4" x14ac:dyDescent="0.3"/>
  <cols>
    <col min="1" max="1" width="14.44140625" customWidth="1"/>
    <col min="2" max="2" width="29.6640625" customWidth="1"/>
    <col min="3" max="3" width="29.5546875" customWidth="1"/>
    <col min="4" max="5" width="13.109375" bestFit="1" customWidth="1"/>
    <col min="6" max="6" width="13.109375" customWidth="1"/>
    <col min="7" max="24" width="11.44140625" customWidth="1"/>
    <col min="25" max="25" width="11.44140625" style="28" customWidth="1"/>
    <col min="26" max="33" width="11.44140625" customWidth="1"/>
    <col min="35" max="35" width="11.44140625" customWidth="1"/>
    <col min="36" max="36" width="10.5546875" customWidth="1"/>
    <col min="37" max="37" width="10.33203125" bestFit="1" customWidth="1"/>
  </cols>
  <sheetData>
    <row r="1" spans="1:37" ht="21" x14ac:dyDescent="0.4">
      <c r="A1" s="1" t="s">
        <v>510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27"/>
      <c r="Z1" s="3"/>
      <c r="AA1" s="3"/>
      <c r="AB1" s="3"/>
      <c r="AC1" s="3"/>
      <c r="AD1" s="2"/>
      <c r="AE1" s="2"/>
      <c r="AF1" s="2"/>
      <c r="AG1" s="2"/>
    </row>
    <row r="2" spans="1:37" ht="15" customHeight="1" x14ac:dyDescent="0.3">
      <c r="B2" t="s">
        <v>511</v>
      </c>
      <c r="U2" s="11"/>
    </row>
    <row r="3" spans="1:37" ht="8.25" customHeight="1" thickBot="1" x14ac:dyDescent="0.35">
      <c r="A3" s="5"/>
    </row>
    <row r="4" spans="1:37" ht="36" x14ac:dyDescent="0.3">
      <c r="A4" s="33" t="s">
        <v>247</v>
      </c>
      <c r="B4" s="34" t="s">
        <v>0</v>
      </c>
      <c r="C4" s="34" t="s">
        <v>165</v>
      </c>
      <c r="D4" s="34" t="s">
        <v>1</v>
      </c>
      <c r="E4" s="34" t="s">
        <v>2</v>
      </c>
      <c r="F4" s="34" t="s">
        <v>258</v>
      </c>
      <c r="G4" s="34" t="s">
        <v>3</v>
      </c>
      <c r="H4" s="34" t="s">
        <v>423</v>
      </c>
      <c r="I4" s="34" t="s">
        <v>405</v>
      </c>
      <c r="J4" s="34" t="s">
        <v>424</v>
      </c>
      <c r="K4" s="34" t="s">
        <v>448</v>
      </c>
      <c r="L4" s="34" t="s">
        <v>473</v>
      </c>
      <c r="M4" s="34" t="s">
        <v>505</v>
      </c>
      <c r="N4" s="34" t="s">
        <v>483</v>
      </c>
      <c r="O4" s="34" t="s">
        <v>506</v>
      </c>
      <c r="P4" s="34" t="s">
        <v>433</v>
      </c>
      <c r="Q4" s="34" t="s">
        <v>484</v>
      </c>
      <c r="R4" s="34" t="s">
        <v>4</v>
      </c>
      <c r="S4" s="34" t="s">
        <v>5</v>
      </c>
      <c r="T4" s="34" t="s">
        <v>6</v>
      </c>
      <c r="U4" s="34" t="s">
        <v>7</v>
      </c>
      <c r="V4" s="34" t="s">
        <v>285</v>
      </c>
      <c r="W4" s="34" t="s">
        <v>195</v>
      </c>
      <c r="X4" s="34" t="s">
        <v>8</v>
      </c>
      <c r="Y4" s="35" t="s">
        <v>95</v>
      </c>
      <c r="Z4" s="34" t="s">
        <v>244</v>
      </c>
      <c r="AA4" s="34" t="s">
        <v>9</v>
      </c>
      <c r="AB4" s="34" t="s">
        <v>509</v>
      </c>
      <c r="AC4" s="34" t="s">
        <v>462</v>
      </c>
      <c r="AD4" s="34" t="s">
        <v>508</v>
      </c>
      <c r="AE4" s="34" t="s">
        <v>507</v>
      </c>
      <c r="AF4" s="34" t="s">
        <v>11</v>
      </c>
      <c r="AG4" s="34" t="s">
        <v>12</v>
      </c>
    </row>
    <row r="5" spans="1:37" s="32" customFormat="1" x14ac:dyDescent="0.3">
      <c r="A5" s="29" t="s">
        <v>289</v>
      </c>
      <c r="B5" s="18" t="s">
        <v>512</v>
      </c>
      <c r="C5" s="18" t="s">
        <v>513</v>
      </c>
      <c r="D5" s="15">
        <v>8400</v>
      </c>
      <c r="E5" s="15">
        <v>4200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f t="shared" ref="R5:R7" si="0">SUM(E5:Q5)</f>
        <v>4200</v>
      </c>
      <c r="S5" s="15">
        <v>104.84</v>
      </c>
      <c r="T5" s="15">
        <v>60.91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f t="shared" ref="AF5:AF7" si="1">SUM(S5:AE5)</f>
        <v>165.75</v>
      </c>
      <c r="AG5" s="9">
        <f t="shared" ref="AG5:AG7" si="2">R5-AF5</f>
        <v>4034.25</v>
      </c>
      <c r="AH5" s="30"/>
      <c r="AI5" s="31"/>
      <c r="AJ5" s="31"/>
      <c r="AK5" s="31"/>
    </row>
    <row r="6" spans="1:37" s="32" customFormat="1" x14ac:dyDescent="0.3">
      <c r="A6" s="29"/>
      <c r="B6" s="18"/>
      <c r="C6" s="18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>
        <f t="shared" si="0"/>
        <v>0</v>
      </c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>
        <f t="shared" si="1"/>
        <v>0</v>
      </c>
      <c r="AG6" s="9">
        <f t="shared" si="2"/>
        <v>0</v>
      </c>
      <c r="AH6" s="30"/>
      <c r="AI6" s="31"/>
      <c r="AJ6" s="31"/>
      <c r="AK6" s="31"/>
    </row>
    <row r="7" spans="1:37" s="32" customFormat="1" x14ac:dyDescent="0.3">
      <c r="A7" s="29"/>
      <c r="B7" s="18"/>
      <c r="C7" s="18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>
        <f t="shared" si="0"/>
        <v>0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>
        <f t="shared" si="1"/>
        <v>0</v>
      </c>
      <c r="AG7" s="9">
        <f t="shared" si="2"/>
        <v>0</v>
      </c>
      <c r="AH7" s="30"/>
      <c r="AI7" s="31"/>
      <c r="AJ7" s="31"/>
      <c r="AK7" s="31"/>
    </row>
    <row r="9" spans="1:37" x14ac:dyDescent="0.3">
      <c r="D9" s="11">
        <f>SUM(D5:D8)</f>
        <v>8400</v>
      </c>
      <c r="E9" s="11">
        <f>SUM(E5:E8)</f>
        <v>4200</v>
      </c>
      <c r="F9" s="11">
        <f>SUM(F5:F8)</f>
        <v>0</v>
      </c>
      <c r="G9" s="11">
        <f>SUM(G5:G8)</f>
        <v>0</v>
      </c>
      <c r="H9" s="11">
        <f>SUM(H5:H8)</f>
        <v>0</v>
      </c>
      <c r="I9" s="11">
        <f>SUM(I5:I8)</f>
        <v>0</v>
      </c>
      <c r="J9" s="11">
        <f>SUM(J5:J8)</f>
        <v>0</v>
      </c>
      <c r="K9" s="11">
        <f>SUM(K5:K8)</f>
        <v>0</v>
      </c>
      <c r="L9" s="11">
        <f>SUM(L5:L8)</f>
        <v>0</v>
      </c>
      <c r="M9" s="11">
        <f>SUM(M5:M8)</f>
        <v>0</v>
      </c>
      <c r="N9" s="11">
        <f>SUM(N5:N8)</f>
        <v>0</v>
      </c>
      <c r="O9" s="11">
        <f>SUM(O5:O8)</f>
        <v>0</v>
      </c>
      <c r="P9" s="11">
        <f>SUM(P5:P8)</f>
        <v>0</v>
      </c>
      <c r="Q9" s="11">
        <f>SUM(Q5:Q8)</f>
        <v>0</v>
      </c>
      <c r="R9" s="11">
        <f>SUM(R5:R8)</f>
        <v>4200</v>
      </c>
      <c r="S9" s="11">
        <f>SUM(S5:S8)</f>
        <v>104.84</v>
      </c>
      <c r="T9" s="11">
        <f>SUM(T5:T8)</f>
        <v>60.91</v>
      </c>
      <c r="U9" s="11">
        <f>SUM(U5:U8)</f>
        <v>0</v>
      </c>
      <c r="V9" s="11">
        <f>SUM(V5:V8)</f>
        <v>0</v>
      </c>
      <c r="W9" s="11">
        <f>SUM(W5:W8)</f>
        <v>0</v>
      </c>
      <c r="X9" s="11">
        <f>SUM(X5:X8)</f>
        <v>0</v>
      </c>
      <c r="Y9" s="11">
        <f>SUM(Y5:Y8)</f>
        <v>0</v>
      </c>
      <c r="Z9" s="11">
        <f>SUM(Z5:Z8)</f>
        <v>0</v>
      </c>
      <c r="AA9" s="11">
        <f>SUM(AA5:AA8)</f>
        <v>0</v>
      </c>
      <c r="AB9" s="11">
        <f>SUM(AB5:AB8)</f>
        <v>0</v>
      </c>
      <c r="AC9" s="11">
        <f>SUM(AC5:AC8)</f>
        <v>0</v>
      </c>
      <c r="AD9" s="11">
        <f>SUM(AD5:AD8)</f>
        <v>0</v>
      </c>
      <c r="AE9" s="11">
        <f>SUM(AE5:AE8)</f>
        <v>0</v>
      </c>
      <c r="AF9" s="11">
        <f>SUM(AF5:AF8)</f>
        <v>165.75</v>
      </c>
      <c r="AG9" s="11">
        <f>SUM(AG5:AG8)</f>
        <v>4034.25</v>
      </c>
    </row>
    <row r="11" spans="1:37" x14ac:dyDescent="0.3">
      <c r="X11" s="11" t="e">
        <f>#REF!+#REF!</f>
        <v>#REF!</v>
      </c>
      <c r="AC11" s="11"/>
    </row>
    <row r="12" spans="1:37" x14ac:dyDescent="0.3">
      <c r="T12" s="36"/>
    </row>
    <row r="13" spans="1:37" x14ac:dyDescent="0.3">
      <c r="T13" s="36"/>
    </row>
    <row r="14" spans="1:37" x14ac:dyDescent="0.3">
      <c r="T14" s="36"/>
    </row>
    <row r="15" spans="1:37" x14ac:dyDescent="0.3">
      <c r="T15" s="36"/>
      <c r="U15" s="11"/>
    </row>
    <row r="16" spans="1:37" x14ac:dyDescent="0.3">
      <c r="T16" s="11"/>
    </row>
    <row r="17" spans="20:20" x14ac:dyDescent="0.3">
      <c r="T17" s="11"/>
    </row>
    <row r="18" spans="20:20" x14ac:dyDescent="0.3">
      <c r="T18" s="11"/>
    </row>
  </sheetData>
  <autoFilter ref="A4:AH7" xr:uid="{CB322EE4-C439-4952-BE8F-F70E853D7343}"/>
  <conditionalFormatting sqref="A1: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D443-C089-4495-BD05-899FA94DE3FA}">
  <dimension ref="A1:AJ351"/>
  <sheetViews>
    <sheetView zoomScaleNormal="100" workbookViewId="0">
      <pane xSplit="2" ySplit="4" topLeftCell="C5" activePane="bottomRight" state="frozen"/>
      <selection activeCell="A136" sqref="A136"/>
      <selection pane="topRight" activeCell="A136" sqref="A136"/>
      <selection pane="bottomLeft" activeCell="A136" sqref="A136"/>
      <selection pane="bottomRight" activeCell="B3" sqref="B3"/>
    </sheetView>
  </sheetViews>
  <sheetFormatPr baseColWidth="10" defaultRowHeight="14.4" x14ac:dyDescent="0.3"/>
  <cols>
    <col min="1" max="1" width="14.44140625" customWidth="1"/>
    <col min="2" max="2" width="29.6640625" customWidth="1"/>
    <col min="3" max="3" width="29.5546875" customWidth="1"/>
    <col min="5" max="5" width="13.109375" bestFit="1" customWidth="1"/>
    <col min="6" max="6" width="13.109375" customWidth="1"/>
    <col min="7" max="32" width="11.44140625" customWidth="1"/>
    <col min="33" max="33" width="23.5546875" customWidth="1"/>
    <col min="35" max="35" width="11.44140625" customWidth="1"/>
    <col min="36" max="36" width="19.109375" customWidth="1"/>
  </cols>
  <sheetData>
    <row r="1" spans="1:36" ht="21" x14ac:dyDescent="0.4">
      <c r="A1" s="1" t="s">
        <v>485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2"/>
      <c r="AC1" s="2"/>
      <c r="AD1" s="2"/>
      <c r="AE1" s="2"/>
      <c r="AF1" s="2"/>
      <c r="AG1" s="4"/>
    </row>
    <row r="2" spans="1:36" ht="15" customHeight="1" x14ac:dyDescent="0.3">
      <c r="B2" t="s">
        <v>486</v>
      </c>
      <c r="T2" s="11"/>
      <c r="AG2" s="4"/>
    </row>
    <row r="3" spans="1:36" ht="8.25" customHeight="1" x14ac:dyDescent="0.3">
      <c r="A3" s="5"/>
      <c r="AG3" s="4"/>
    </row>
    <row r="4" spans="1:36" ht="36" x14ac:dyDescent="0.3">
      <c r="A4" s="6" t="s">
        <v>247</v>
      </c>
      <c r="B4" s="7" t="s">
        <v>0</v>
      </c>
      <c r="C4" s="7" t="s">
        <v>165</v>
      </c>
      <c r="D4" s="7" t="s">
        <v>1</v>
      </c>
      <c r="E4" s="7" t="s">
        <v>2</v>
      </c>
      <c r="F4" s="7" t="s">
        <v>258</v>
      </c>
      <c r="G4" s="7" t="s">
        <v>3</v>
      </c>
      <c r="H4" s="7" t="s">
        <v>423</v>
      </c>
      <c r="I4" s="7" t="s">
        <v>405</v>
      </c>
      <c r="J4" s="7" t="s">
        <v>424</v>
      </c>
      <c r="K4" s="7" t="s">
        <v>448</v>
      </c>
      <c r="L4" s="7" t="s">
        <v>473</v>
      </c>
      <c r="M4" s="7" t="s">
        <v>484</v>
      </c>
      <c r="N4" s="7" t="s">
        <v>483</v>
      </c>
      <c r="O4" s="7" t="s">
        <v>433</v>
      </c>
      <c r="P4" s="7" t="s">
        <v>159</v>
      </c>
      <c r="Q4" s="7" t="s">
        <v>4</v>
      </c>
      <c r="R4" s="7" t="s">
        <v>5</v>
      </c>
      <c r="S4" s="7" t="s">
        <v>6</v>
      </c>
      <c r="T4" s="7" t="s">
        <v>7</v>
      </c>
      <c r="U4" s="7" t="s">
        <v>285</v>
      </c>
      <c r="V4" s="7" t="s">
        <v>195</v>
      </c>
      <c r="W4" s="7" t="s">
        <v>8</v>
      </c>
      <c r="X4" s="7" t="s">
        <v>95</v>
      </c>
      <c r="Y4" s="7" t="s">
        <v>244</v>
      </c>
      <c r="Z4" s="7" t="s">
        <v>9</v>
      </c>
      <c r="AA4" s="7" t="s">
        <v>462</v>
      </c>
      <c r="AB4" s="7" t="s">
        <v>141</v>
      </c>
      <c r="AC4" s="7" t="s">
        <v>391</v>
      </c>
      <c r="AD4" s="7" t="s">
        <v>11</v>
      </c>
      <c r="AE4" s="7" t="s">
        <v>12</v>
      </c>
      <c r="AF4" s="7" t="s">
        <v>13</v>
      </c>
      <c r="AG4" s="4" t="s">
        <v>392</v>
      </c>
    </row>
    <row r="5" spans="1:36" x14ac:dyDescent="0.3">
      <c r="A5" s="19" t="s">
        <v>14</v>
      </c>
      <c r="B5" s="18" t="s">
        <v>143</v>
      </c>
      <c r="C5" s="8" t="s">
        <v>232</v>
      </c>
      <c r="D5" s="9">
        <v>49900</v>
      </c>
      <c r="E5" s="10">
        <v>24950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5">
        <v>0</v>
      </c>
      <c r="N5" s="15">
        <v>0</v>
      </c>
      <c r="O5" s="15">
        <v>0</v>
      </c>
      <c r="P5" s="15">
        <v>0</v>
      </c>
      <c r="Q5" s="13">
        <f t="shared" ref="Q5:Q68" si="0">SUM(E5:P5)</f>
        <v>24950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3">
        <f t="shared" ref="AD5:AD68" si="1">SUM(R5:AC5)</f>
        <v>0</v>
      </c>
      <c r="AE5" s="9">
        <v>24950</v>
      </c>
      <c r="AF5" s="10">
        <v>27806.57</v>
      </c>
      <c r="AG5" s="4" t="s">
        <v>151</v>
      </c>
      <c r="AH5" s="11"/>
      <c r="AI5" s="11"/>
      <c r="AJ5" s="11">
        <f>+Q5-AD5-AE5</f>
        <v>0</v>
      </c>
    </row>
    <row r="6" spans="1:36" x14ac:dyDescent="0.3">
      <c r="A6" s="19" t="s">
        <v>17</v>
      </c>
      <c r="B6" s="18" t="s">
        <v>144</v>
      </c>
      <c r="C6" s="8" t="s">
        <v>231</v>
      </c>
      <c r="D6" s="9">
        <v>35000</v>
      </c>
      <c r="E6" s="10">
        <v>17500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5">
        <v>0</v>
      </c>
      <c r="N6" s="15">
        <v>0</v>
      </c>
      <c r="O6" s="15">
        <v>0</v>
      </c>
      <c r="P6" s="15">
        <v>0</v>
      </c>
      <c r="Q6" s="13">
        <f t="shared" si="0"/>
        <v>17500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3">
        <f t="shared" si="1"/>
        <v>0</v>
      </c>
      <c r="AE6" s="9">
        <v>17500.009999999998</v>
      </c>
      <c r="AF6" s="10">
        <v>21293.73</v>
      </c>
      <c r="AG6" s="4" t="s">
        <v>151</v>
      </c>
      <c r="AH6" s="11"/>
      <c r="AI6" s="11"/>
      <c r="AJ6" s="11">
        <f t="shared" ref="AJ6:AJ69" si="2">+Q6-AD6-AE6</f>
        <v>-9.9999999983992893E-3</v>
      </c>
    </row>
    <row r="7" spans="1:36" x14ac:dyDescent="0.3">
      <c r="A7" s="19" t="s">
        <v>17</v>
      </c>
      <c r="B7" s="18" t="s">
        <v>145</v>
      </c>
      <c r="C7" s="8" t="s">
        <v>230</v>
      </c>
      <c r="D7" s="9">
        <v>18000</v>
      </c>
      <c r="E7" s="10">
        <v>9000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5">
        <v>0</v>
      </c>
      <c r="N7" s="15">
        <v>0</v>
      </c>
      <c r="O7" s="15">
        <v>0</v>
      </c>
      <c r="P7" s="15">
        <v>0</v>
      </c>
      <c r="Q7" s="13">
        <f t="shared" si="0"/>
        <v>9000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3">
        <f t="shared" si="1"/>
        <v>0</v>
      </c>
      <c r="AE7" s="9">
        <v>9000</v>
      </c>
      <c r="AF7" s="10">
        <v>10030.43</v>
      </c>
      <c r="AG7" s="4" t="s">
        <v>151</v>
      </c>
      <c r="AH7" s="11"/>
      <c r="AI7" s="11"/>
      <c r="AJ7" s="11">
        <f t="shared" si="2"/>
        <v>0</v>
      </c>
    </row>
    <row r="8" spans="1:36" x14ac:dyDescent="0.3">
      <c r="A8" s="19" t="s">
        <v>17</v>
      </c>
      <c r="B8" s="18" t="s">
        <v>146</v>
      </c>
      <c r="C8" s="8" t="s">
        <v>243</v>
      </c>
      <c r="D8" s="9">
        <v>30000</v>
      </c>
      <c r="E8" s="10">
        <v>16416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5">
        <v>0</v>
      </c>
      <c r="N8" s="15">
        <v>0</v>
      </c>
      <c r="O8" s="15">
        <v>0</v>
      </c>
      <c r="P8" s="15">
        <v>0</v>
      </c>
      <c r="Q8" s="13">
        <f t="shared" si="0"/>
        <v>16416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3">
        <f t="shared" si="1"/>
        <v>0</v>
      </c>
      <c r="AE8" s="9">
        <v>16416</v>
      </c>
      <c r="AF8" s="10">
        <v>18295.5</v>
      </c>
      <c r="AG8" s="4" t="s">
        <v>151</v>
      </c>
      <c r="AH8" s="11"/>
      <c r="AI8" s="11"/>
      <c r="AJ8" s="11">
        <f t="shared" si="2"/>
        <v>0</v>
      </c>
    </row>
    <row r="9" spans="1:36" x14ac:dyDescent="0.3">
      <c r="A9" s="19" t="s">
        <v>16</v>
      </c>
      <c r="B9" s="18" t="s">
        <v>147</v>
      </c>
      <c r="C9" s="8" t="s">
        <v>233</v>
      </c>
      <c r="D9" s="9">
        <v>23000</v>
      </c>
      <c r="E9" s="10">
        <v>11500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5">
        <v>0</v>
      </c>
      <c r="N9" s="15">
        <v>0</v>
      </c>
      <c r="O9" s="15">
        <v>0</v>
      </c>
      <c r="P9" s="15">
        <v>0</v>
      </c>
      <c r="Q9" s="13">
        <f t="shared" si="0"/>
        <v>11500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802.81</v>
      </c>
      <c r="AA9" s="10">
        <v>0</v>
      </c>
      <c r="AB9" s="10">
        <v>0</v>
      </c>
      <c r="AC9" s="10">
        <v>0</v>
      </c>
      <c r="AD9" s="13">
        <f t="shared" si="1"/>
        <v>802.81</v>
      </c>
      <c r="AE9" s="9">
        <v>10697.19</v>
      </c>
      <c r="AF9" s="10">
        <v>11921.93</v>
      </c>
      <c r="AG9" s="4" t="s">
        <v>151</v>
      </c>
      <c r="AH9" s="11"/>
      <c r="AI9" s="11"/>
      <c r="AJ9" s="11">
        <f t="shared" si="2"/>
        <v>0</v>
      </c>
    </row>
    <row r="10" spans="1:36" x14ac:dyDescent="0.3">
      <c r="A10" s="19" t="s">
        <v>14</v>
      </c>
      <c r="B10" s="18" t="s">
        <v>451</v>
      </c>
      <c r="C10" s="8" t="s">
        <v>151</v>
      </c>
      <c r="D10" s="9" t="s">
        <v>452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5">
        <v>0</v>
      </c>
      <c r="N10" s="15">
        <v>0</v>
      </c>
      <c r="O10" s="15">
        <v>0</v>
      </c>
      <c r="P10" s="15">
        <v>0</v>
      </c>
      <c r="Q10" s="13">
        <f t="shared" si="0"/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3">
        <f t="shared" si="1"/>
        <v>0</v>
      </c>
      <c r="AE10" s="9">
        <v>0</v>
      </c>
      <c r="AF10" s="10">
        <v>0</v>
      </c>
      <c r="AG10" s="4" t="s">
        <v>151</v>
      </c>
      <c r="AH10" s="11"/>
      <c r="AI10" s="11"/>
      <c r="AJ10" s="11">
        <f t="shared" si="2"/>
        <v>0</v>
      </c>
    </row>
    <row r="11" spans="1:36" x14ac:dyDescent="0.3">
      <c r="A11" s="19" t="s">
        <v>14</v>
      </c>
      <c r="B11" s="18" t="s">
        <v>15</v>
      </c>
      <c r="C11" s="8" t="s">
        <v>166</v>
      </c>
      <c r="D11" s="9">
        <v>35000</v>
      </c>
      <c r="E11" s="10">
        <v>17500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5">
        <v>0</v>
      </c>
      <c r="N11" s="15">
        <v>0</v>
      </c>
      <c r="O11" s="15">
        <v>0</v>
      </c>
      <c r="P11" s="15">
        <v>0</v>
      </c>
      <c r="Q11" s="13">
        <f t="shared" si="0"/>
        <v>17500</v>
      </c>
      <c r="R11" s="10">
        <v>88.293000000000006</v>
      </c>
      <c r="S11" s="10">
        <v>95.475496000000021</v>
      </c>
      <c r="T11" s="10">
        <v>0</v>
      </c>
      <c r="U11" s="10">
        <v>0</v>
      </c>
      <c r="V11" s="10">
        <v>6300</v>
      </c>
      <c r="W11" s="10">
        <v>0</v>
      </c>
      <c r="X11" s="10">
        <v>0</v>
      </c>
      <c r="Y11" s="10">
        <v>0</v>
      </c>
      <c r="Z11" s="10">
        <v>402.48</v>
      </c>
      <c r="AA11" s="10">
        <v>0</v>
      </c>
      <c r="AB11" s="10">
        <v>0</v>
      </c>
      <c r="AC11" s="10">
        <v>0</v>
      </c>
      <c r="AD11" s="13">
        <f t="shared" si="1"/>
        <v>6886.2484960000002</v>
      </c>
      <c r="AE11" s="9">
        <v>10613.751504</v>
      </c>
      <c r="AF11" s="10">
        <v>19455.103500000005</v>
      </c>
      <c r="AG11" s="4"/>
      <c r="AH11" s="11"/>
      <c r="AI11" s="11"/>
      <c r="AJ11" s="11">
        <f t="shared" si="2"/>
        <v>0</v>
      </c>
    </row>
    <row r="12" spans="1:36" x14ac:dyDescent="0.3">
      <c r="A12" s="19" t="s">
        <v>14</v>
      </c>
      <c r="B12" s="18" t="s">
        <v>26</v>
      </c>
      <c r="C12" s="8" t="s">
        <v>167</v>
      </c>
      <c r="D12" s="9">
        <v>35000</v>
      </c>
      <c r="E12" s="10">
        <v>16333.333333333334</v>
      </c>
      <c r="F12" s="10">
        <v>1166.6666666666667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5">
        <v>0</v>
      </c>
      <c r="N12" s="15">
        <v>0</v>
      </c>
      <c r="O12" s="15">
        <v>0</v>
      </c>
      <c r="P12" s="15">
        <v>0</v>
      </c>
      <c r="Q12" s="13">
        <f t="shared" si="0"/>
        <v>17500</v>
      </c>
      <c r="R12" s="10">
        <v>161.86691250000001</v>
      </c>
      <c r="S12" s="10">
        <v>536.56539999999995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3">
        <f t="shared" si="1"/>
        <v>698.43231249999997</v>
      </c>
      <c r="AE12" s="9">
        <v>16801.567687499999</v>
      </c>
      <c r="AF12" s="10">
        <v>20069.910000000003</v>
      </c>
      <c r="AG12" s="4"/>
      <c r="AH12" s="11"/>
      <c r="AI12" s="11"/>
      <c r="AJ12" s="11">
        <f t="shared" si="2"/>
        <v>0</v>
      </c>
    </row>
    <row r="13" spans="1:36" x14ac:dyDescent="0.3">
      <c r="A13" s="19" t="s">
        <v>16</v>
      </c>
      <c r="B13" s="18" t="s">
        <v>27</v>
      </c>
      <c r="C13" s="8" t="s">
        <v>262</v>
      </c>
      <c r="D13" s="9">
        <v>30000</v>
      </c>
      <c r="E13" s="10">
        <v>15000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5">
        <v>0</v>
      </c>
      <c r="N13" s="15">
        <v>0</v>
      </c>
      <c r="O13" s="15">
        <v>0</v>
      </c>
      <c r="P13" s="15">
        <v>0</v>
      </c>
      <c r="Q13" s="13">
        <f t="shared" si="0"/>
        <v>15000</v>
      </c>
      <c r="R13" s="10">
        <v>80.829562500000009</v>
      </c>
      <c r="S13" s="10">
        <v>62.296935999999988</v>
      </c>
      <c r="T13" s="10">
        <v>1001.63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3">
        <f t="shared" si="1"/>
        <v>1144.7564984999999</v>
      </c>
      <c r="AE13" s="9">
        <v>13855.243501500001</v>
      </c>
      <c r="AF13" s="10">
        <v>16766.694</v>
      </c>
      <c r="AG13" s="4"/>
      <c r="AH13" s="11"/>
      <c r="AI13" s="11"/>
      <c r="AJ13" s="11">
        <f t="shared" si="2"/>
        <v>0</v>
      </c>
    </row>
    <row r="14" spans="1:36" x14ac:dyDescent="0.3">
      <c r="A14" s="19" t="s">
        <v>17</v>
      </c>
      <c r="B14" s="18" t="s">
        <v>28</v>
      </c>
      <c r="C14" s="8" t="s">
        <v>168</v>
      </c>
      <c r="D14" s="9">
        <v>20000</v>
      </c>
      <c r="E14" s="10">
        <v>10000</v>
      </c>
      <c r="F14" s="10">
        <v>0</v>
      </c>
      <c r="G14" s="10">
        <v>0</v>
      </c>
      <c r="H14" s="10">
        <v>166.66666666666666</v>
      </c>
      <c r="I14" s="10">
        <v>0</v>
      </c>
      <c r="J14" s="10">
        <v>0</v>
      </c>
      <c r="K14" s="10">
        <v>0</v>
      </c>
      <c r="L14" s="10">
        <v>0</v>
      </c>
      <c r="M14" s="15">
        <v>0</v>
      </c>
      <c r="N14" s="15">
        <v>0</v>
      </c>
      <c r="O14" s="15">
        <v>0</v>
      </c>
      <c r="P14" s="15">
        <v>0</v>
      </c>
      <c r="Q14" s="13">
        <f t="shared" si="0"/>
        <v>10166.666666666666</v>
      </c>
      <c r="R14" s="10">
        <v>91.826999999999998</v>
      </c>
      <c r="S14" s="10">
        <v>95.475496000000021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3">
        <f t="shared" si="1"/>
        <v>187.30249600000002</v>
      </c>
      <c r="AE14" s="9">
        <v>9979.3641706666676</v>
      </c>
      <c r="AF14" s="10">
        <v>11782.407000000001</v>
      </c>
      <c r="AG14" s="4"/>
      <c r="AH14" s="11"/>
      <c r="AI14" s="11"/>
      <c r="AJ14" s="11">
        <f t="shared" si="2"/>
        <v>0</v>
      </c>
    </row>
    <row r="15" spans="1:36" x14ac:dyDescent="0.3">
      <c r="A15" s="19" t="s">
        <v>14</v>
      </c>
      <c r="B15" s="18" t="s">
        <v>29</v>
      </c>
      <c r="C15" s="8" t="s">
        <v>169</v>
      </c>
      <c r="D15" s="9">
        <v>31500</v>
      </c>
      <c r="E15" s="10">
        <v>15750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5">
        <v>0</v>
      </c>
      <c r="N15" s="15">
        <v>0</v>
      </c>
      <c r="O15" s="15">
        <v>0</v>
      </c>
      <c r="P15" s="15">
        <v>0</v>
      </c>
      <c r="Q15" s="13">
        <f t="shared" si="0"/>
        <v>15750</v>
      </c>
      <c r="R15" s="10">
        <v>118.99316250000001</v>
      </c>
      <c r="S15" s="10">
        <v>317.45637599999998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3">
        <f t="shared" si="1"/>
        <v>436.44953850000002</v>
      </c>
      <c r="AE15" s="9">
        <v>15313.550461499999</v>
      </c>
      <c r="AF15" s="10">
        <v>17871.976500000001</v>
      </c>
      <c r="AG15" s="4"/>
      <c r="AH15" s="11"/>
      <c r="AI15" s="11"/>
      <c r="AJ15" s="11">
        <f t="shared" si="2"/>
        <v>0</v>
      </c>
    </row>
    <row r="16" spans="1:36" x14ac:dyDescent="0.3">
      <c r="A16" s="19" t="s">
        <v>23</v>
      </c>
      <c r="B16" s="18" t="s">
        <v>300</v>
      </c>
      <c r="C16" s="8" t="s">
        <v>388</v>
      </c>
      <c r="D16" s="9">
        <v>13000</v>
      </c>
      <c r="E16" s="10">
        <v>6500</v>
      </c>
      <c r="F16" s="10">
        <v>0</v>
      </c>
      <c r="G16" s="10">
        <v>0</v>
      </c>
      <c r="H16" s="10">
        <v>216.66666666666666</v>
      </c>
      <c r="I16" s="10">
        <v>0</v>
      </c>
      <c r="J16" s="10">
        <v>0</v>
      </c>
      <c r="K16" s="10">
        <v>0</v>
      </c>
      <c r="L16" s="10">
        <v>0</v>
      </c>
      <c r="M16" s="15">
        <v>0</v>
      </c>
      <c r="N16" s="15">
        <v>0</v>
      </c>
      <c r="O16" s="15">
        <v>0</v>
      </c>
      <c r="P16" s="15">
        <v>0</v>
      </c>
      <c r="Q16" s="13">
        <f t="shared" si="0"/>
        <v>6716.666666666667</v>
      </c>
      <c r="R16" s="10">
        <v>84.598687500000011</v>
      </c>
      <c r="S16" s="10">
        <v>62.296935999999988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3">
        <f t="shared" si="1"/>
        <v>146.8956235</v>
      </c>
      <c r="AE16" s="9">
        <v>6569.7710431666674</v>
      </c>
      <c r="AF16" s="10">
        <v>8099.7210000000014</v>
      </c>
      <c r="AG16" s="4"/>
      <c r="AH16" s="11"/>
      <c r="AI16" s="11"/>
      <c r="AJ16" s="11">
        <f t="shared" si="2"/>
        <v>0</v>
      </c>
    </row>
    <row r="17" spans="1:36" x14ac:dyDescent="0.3">
      <c r="A17" s="19" t="s">
        <v>16</v>
      </c>
      <c r="B17" s="18" t="s">
        <v>30</v>
      </c>
      <c r="C17" s="8" t="s">
        <v>170</v>
      </c>
      <c r="D17" s="9">
        <v>50000</v>
      </c>
      <c r="E17" s="10">
        <v>25000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5">
        <v>0</v>
      </c>
      <c r="N17" s="15">
        <v>0</v>
      </c>
      <c r="O17" s="15">
        <v>0</v>
      </c>
      <c r="P17" s="15">
        <v>0</v>
      </c>
      <c r="Q17" s="13">
        <f t="shared" si="0"/>
        <v>25000</v>
      </c>
      <c r="R17" s="10">
        <v>162.0001125</v>
      </c>
      <c r="S17" s="10">
        <v>536.56539999999995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3">
        <f t="shared" si="1"/>
        <v>698.56551249999995</v>
      </c>
      <c r="AE17" s="9">
        <v>24301.434487499999</v>
      </c>
      <c r="AF17" s="10">
        <v>27945.823500000002</v>
      </c>
      <c r="AG17" s="4"/>
      <c r="AH17" s="11"/>
      <c r="AI17" s="11"/>
      <c r="AJ17" s="11">
        <f t="shared" si="2"/>
        <v>0</v>
      </c>
    </row>
    <row r="18" spans="1:36" x14ac:dyDescent="0.3">
      <c r="A18" s="19" t="s">
        <v>14</v>
      </c>
      <c r="B18" s="18" t="s">
        <v>31</v>
      </c>
      <c r="C18" s="8" t="s">
        <v>171</v>
      </c>
      <c r="D18" s="9">
        <v>35500</v>
      </c>
      <c r="E18" s="10">
        <v>17750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5">
        <v>0</v>
      </c>
      <c r="N18" s="15">
        <v>0</v>
      </c>
      <c r="O18" s="15">
        <v>0</v>
      </c>
      <c r="P18" s="15">
        <v>0</v>
      </c>
      <c r="Q18" s="13">
        <f t="shared" si="0"/>
        <v>17750</v>
      </c>
      <c r="R18" s="10">
        <v>164.29781250000002</v>
      </c>
      <c r="S18" s="10">
        <v>432.19</v>
      </c>
      <c r="T18" s="10">
        <v>948.83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447.03</v>
      </c>
      <c r="AA18" s="10">
        <v>3641.88</v>
      </c>
      <c r="AB18" s="10">
        <v>0</v>
      </c>
      <c r="AC18" s="10">
        <v>0</v>
      </c>
      <c r="AD18" s="13">
        <f t="shared" si="1"/>
        <v>5634.2278125000003</v>
      </c>
      <c r="AE18" s="9">
        <v>12115.772187499999</v>
      </c>
      <c r="AF18" s="10">
        <v>20329.995000000003</v>
      </c>
      <c r="AG18" s="4"/>
      <c r="AH18" s="11"/>
      <c r="AI18" s="11"/>
      <c r="AJ18" s="11">
        <f t="shared" si="2"/>
        <v>0</v>
      </c>
    </row>
    <row r="19" spans="1:36" x14ac:dyDescent="0.3">
      <c r="A19" s="19" t="s">
        <v>18</v>
      </c>
      <c r="B19" s="18" t="s">
        <v>32</v>
      </c>
      <c r="C19" s="8" t="s">
        <v>172</v>
      </c>
      <c r="D19" s="9">
        <v>15000</v>
      </c>
      <c r="E19" s="10">
        <v>7500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5">
        <v>0</v>
      </c>
      <c r="N19" s="15">
        <v>0</v>
      </c>
      <c r="O19" s="15">
        <v>0</v>
      </c>
      <c r="P19" s="15">
        <v>0</v>
      </c>
      <c r="Q19" s="13">
        <f t="shared" si="0"/>
        <v>7500</v>
      </c>
      <c r="R19" s="10">
        <v>84.335062499999992</v>
      </c>
      <c r="S19" s="10">
        <v>62.296935999999988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3">
        <f t="shared" si="1"/>
        <v>146.63199849999998</v>
      </c>
      <c r="AE19" s="9">
        <v>7353.3680015</v>
      </c>
      <c r="AF19" s="10">
        <v>8900.1990000000005</v>
      </c>
      <c r="AG19" s="4"/>
      <c r="AH19" s="11"/>
      <c r="AI19" s="11"/>
      <c r="AJ19" s="11">
        <f t="shared" si="2"/>
        <v>0</v>
      </c>
    </row>
    <row r="20" spans="1:36" x14ac:dyDescent="0.3">
      <c r="A20" s="19" t="s">
        <v>18</v>
      </c>
      <c r="B20" s="18" t="s">
        <v>33</v>
      </c>
      <c r="C20" s="8" t="s">
        <v>172</v>
      </c>
      <c r="D20" s="9">
        <v>15000</v>
      </c>
      <c r="E20" s="10">
        <v>7500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5">
        <v>0</v>
      </c>
      <c r="N20" s="15">
        <v>0</v>
      </c>
      <c r="O20" s="15">
        <v>0</v>
      </c>
      <c r="P20" s="15">
        <v>0</v>
      </c>
      <c r="Q20" s="13">
        <f t="shared" si="0"/>
        <v>7500</v>
      </c>
      <c r="R20" s="10">
        <v>83.088187500000004</v>
      </c>
      <c r="S20" s="10">
        <v>62.296935999999988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3">
        <f t="shared" si="1"/>
        <v>145.38512349999999</v>
      </c>
      <c r="AE20" s="9">
        <v>7354.6148764999998</v>
      </c>
      <c r="AF20" s="10">
        <v>8891.19</v>
      </c>
      <c r="AG20" s="4"/>
      <c r="AH20" s="11"/>
      <c r="AI20" s="11"/>
      <c r="AJ20" s="11">
        <f t="shared" si="2"/>
        <v>0</v>
      </c>
    </row>
    <row r="21" spans="1:36" x14ac:dyDescent="0.3">
      <c r="A21" s="19" t="s">
        <v>18</v>
      </c>
      <c r="B21" s="18" t="s">
        <v>35</v>
      </c>
      <c r="C21" s="8" t="s">
        <v>173</v>
      </c>
      <c r="D21" s="9">
        <v>15000</v>
      </c>
      <c r="E21" s="10">
        <v>7500</v>
      </c>
      <c r="F21" s="10">
        <v>0</v>
      </c>
      <c r="G21" s="10">
        <v>0</v>
      </c>
      <c r="H21" s="10">
        <v>250</v>
      </c>
      <c r="I21" s="10">
        <v>0</v>
      </c>
      <c r="J21" s="10">
        <v>0</v>
      </c>
      <c r="K21" s="10">
        <v>0</v>
      </c>
      <c r="L21" s="10">
        <v>0</v>
      </c>
      <c r="M21" s="15">
        <v>0</v>
      </c>
      <c r="N21" s="15">
        <v>0</v>
      </c>
      <c r="O21" s="15">
        <v>0</v>
      </c>
      <c r="P21" s="15">
        <v>0</v>
      </c>
      <c r="Q21" s="13">
        <f t="shared" si="0"/>
        <v>7750</v>
      </c>
      <c r="R21" s="10">
        <v>81.025499999999994</v>
      </c>
      <c r="S21" s="10">
        <v>62.296935999999988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3">
        <f t="shared" si="1"/>
        <v>143.32243599999998</v>
      </c>
      <c r="AE21" s="9">
        <v>7606.6775639999996</v>
      </c>
      <c r="AF21" s="10">
        <v>9141.6255000000001</v>
      </c>
      <c r="AG21" s="4"/>
      <c r="AH21" s="11"/>
      <c r="AI21" s="11"/>
      <c r="AJ21" s="11">
        <f t="shared" si="2"/>
        <v>0</v>
      </c>
    </row>
    <row r="22" spans="1:36" x14ac:dyDescent="0.3">
      <c r="A22" s="19" t="s">
        <v>16</v>
      </c>
      <c r="B22" s="18" t="s">
        <v>36</v>
      </c>
      <c r="C22" s="8" t="s">
        <v>174</v>
      </c>
      <c r="D22" s="9">
        <v>49900</v>
      </c>
      <c r="E22" s="10">
        <v>24950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5">
        <v>0</v>
      </c>
      <c r="N22" s="15">
        <v>0</v>
      </c>
      <c r="O22" s="15">
        <v>0</v>
      </c>
      <c r="P22" s="15">
        <v>0</v>
      </c>
      <c r="Q22" s="13">
        <f t="shared" si="0"/>
        <v>24950</v>
      </c>
      <c r="R22" s="10">
        <v>103.398</v>
      </c>
      <c r="S22" s="10">
        <v>288.89637600000003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3">
        <f t="shared" si="1"/>
        <v>392.29437600000006</v>
      </c>
      <c r="AE22" s="9">
        <v>24557.705623999998</v>
      </c>
      <c r="AF22" s="10">
        <v>27411.195000000003</v>
      </c>
      <c r="AG22" s="4"/>
      <c r="AH22" s="11"/>
      <c r="AI22" s="11"/>
      <c r="AJ22" s="11">
        <f t="shared" si="2"/>
        <v>0</v>
      </c>
    </row>
    <row r="23" spans="1:36" x14ac:dyDescent="0.3">
      <c r="A23" s="19" t="s">
        <v>18</v>
      </c>
      <c r="B23" s="18" t="s">
        <v>37</v>
      </c>
      <c r="C23" s="8" t="s">
        <v>175</v>
      </c>
      <c r="D23" s="9">
        <v>15000</v>
      </c>
      <c r="E23" s="10">
        <v>7500</v>
      </c>
      <c r="F23" s="10">
        <v>0</v>
      </c>
      <c r="G23" s="10">
        <v>0</v>
      </c>
      <c r="H23" s="10">
        <v>125</v>
      </c>
      <c r="I23" s="10">
        <v>0</v>
      </c>
      <c r="J23" s="10">
        <v>0</v>
      </c>
      <c r="K23" s="10">
        <v>0</v>
      </c>
      <c r="L23" s="10">
        <v>0</v>
      </c>
      <c r="M23" s="15">
        <v>0</v>
      </c>
      <c r="N23" s="15">
        <v>0</v>
      </c>
      <c r="O23" s="15">
        <v>0</v>
      </c>
      <c r="P23" s="15">
        <v>0</v>
      </c>
      <c r="Q23" s="13">
        <f t="shared" si="0"/>
        <v>7625</v>
      </c>
      <c r="R23" s="10">
        <v>84.666375000000002</v>
      </c>
      <c r="S23" s="10">
        <v>62.296935999999988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3">
        <f t="shared" si="1"/>
        <v>146.96331099999998</v>
      </c>
      <c r="AE23" s="9">
        <v>7478.0366890000005</v>
      </c>
      <c r="AF23" s="10">
        <v>9035.2394999999997</v>
      </c>
      <c r="AG23" s="4"/>
      <c r="AH23" s="11"/>
      <c r="AI23" s="11"/>
      <c r="AJ23" s="11">
        <f t="shared" si="2"/>
        <v>0</v>
      </c>
    </row>
    <row r="24" spans="1:36" x14ac:dyDescent="0.3">
      <c r="A24" s="19" t="s">
        <v>18</v>
      </c>
      <c r="B24" s="18" t="s">
        <v>38</v>
      </c>
      <c r="C24" s="8" t="s">
        <v>172</v>
      </c>
      <c r="D24" s="9">
        <v>15000</v>
      </c>
      <c r="E24" s="10">
        <v>7500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5">
        <v>0</v>
      </c>
      <c r="N24" s="15">
        <v>0</v>
      </c>
      <c r="O24" s="15">
        <v>0</v>
      </c>
      <c r="P24" s="15">
        <v>0</v>
      </c>
      <c r="Q24" s="13">
        <f t="shared" si="0"/>
        <v>7500</v>
      </c>
      <c r="R24" s="10">
        <v>82.799624999999992</v>
      </c>
      <c r="S24" s="10">
        <v>62.296935999999988</v>
      </c>
      <c r="T24" s="10">
        <v>1647.99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3">
        <f t="shared" si="1"/>
        <v>1793.0865610000001</v>
      </c>
      <c r="AE24" s="9">
        <v>5706.9134389999999</v>
      </c>
      <c r="AF24" s="10">
        <v>8889.1214999999993</v>
      </c>
      <c r="AG24" s="4"/>
      <c r="AH24" s="11"/>
      <c r="AI24" s="11"/>
      <c r="AJ24" s="11">
        <f t="shared" si="2"/>
        <v>0</v>
      </c>
    </row>
    <row r="25" spans="1:36" x14ac:dyDescent="0.3">
      <c r="A25" s="19" t="s">
        <v>14</v>
      </c>
      <c r="B25" s="18" t="s">
        <v>39</v>
      </c>
      <c r="C25" s="8" t="s">
        <v>176</v>
      </c>
      <c r="D25" s="9">
        <v>22000</v>
      </c>
      <c r="E25" s="10">
        <v>11000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5">
        <v>0</v>
      </c>
      <c r="N25" s="15">
        <v>0</v>
      </c>
      <c r="O25" s="15">
        <v>0</v>
      </c>
      <c r="P25" s="15">
        <v>0</v>
      </c>
      <c r="Q25" s="13">
        <f t="shared" si="0"/>
        <v>11000</v>
      </c>
      <c r="R25" s="10">
        <v>87.737249999999989</v>
      </c>
      <c r="S25" s="10">
        <v>95.475496000000021</v>
      </c>
      <c r="T25" s="10">
        <v>0</v>
      </c>
      <c r="U25" s="10">
        <v>0</v>
      </c>
      <c r="V25" s="10">
        <v>2056.37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3">
        <f t="shared" si="1"/>
        <v>2239.582746</v>
      </c>
      <c r="AE25" s="9">
        <v>8760.417254</v>
      </c>
      <c r="AF25" s="10">
        <v>12626.092500000001</v>
      </c>
      <c r="AG25" s="4"/>
      <c r="AH25" s="11"/>
      <c r="AI25" s="11"/>
      <c r="AJ25" s="11">
        <f t="shared" si="2"/>
        <v>0</v>
      </c>
    </row>
    <row r="26" spans="1:36" x14ac:dyDescent="0.3">
      <c r="A26" s="19" t="s">
        <v>19</v>
      </c>
      <c r="B26" s="18" t="s">
        <v>40</v>
      </c>
      <c r="C26" s="8" t="s">
        <v>177</v>
      </c>
      <c r="D26" s="9">
        <v>7000</v>
      </c>
      <c r="E26" s="10">
        <v>3500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5">
        <v>0</v>
      </c>
      <c r="N26" s="15">
        <v>0</v>
      </c>
      <c r="O26" s="15">
        <v>0</v>
      </c>
      <c r="P26" s="15">
        <v>0</v>
      </c>
      <c r="Q26" s="13">
        <f t="shared" si="0"/>
        <v>3500</v>
      </c>
      <c r="R26" s="10">
        <v>80.312999999999988</v>
      </c>
      <c r="S26" s="10">
        <v>62.296935999999988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3">
        <f t="shared" si="1"/>
        <v>142.60993599999998</v>
      </c>
      <c r="AE26" s="9">
        <v>3357.3900640000002</v>
      </c>
      <c r="AF26" s="10">
        <v>4687.9664999999995</v>
      </c>
      <c r="AG26" s="4"/>
      <c r="AH26" s="11"/>
      <c r="AI26" s="11"/>
      <c r="AJ26" s="11">
        <f t="shared" si="2"/>
        <v>0</v>
      </c>
    </row>
    <row r="27" spans="1:36" x14ac:dyDescent="0.3">
      <c r="A27" s="19" t="s">
        <v>20</v>
      </c>
      <c r="B27" s="18" t="s">
        <v>41</v>
      </c>
      <c r="C27" s="8" t="s">
        <v>173</v>
      </c>
      <c r="D27" s="9">
        <v>8000</v>
      </c>
      <c r="E27" s="10">
        <v>4000.0000000000005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5">
        <v>0</v>
      </c>
      <c r="N27" s="15">
        <v>0</v>
      </c>
      <c r="O27" s="15">
        <v>1500</v>
      </c>
      <c r="P27" s="15">
        <v>0</v>
      </c>
      <c r="Q27" s="13">
        <f t="shared" si="0"/>
        <v>5500</v>
      </c>
      <c r="R27" s="10">
        <v>83.369624999999999</v>
      </c>
      <c r="S27" s="10">
        <v>62.296935999999988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3">
        <f t="shared" si="1"/>
        <v>145.666561</v>
      </c>
      <c r="AE27" s="9">
        <v>5354.333439</v>
      </c>
      <c r="AF27" s="10">
        <v>6809.9955</v>
      </c>
      <c r="AG27" s="4"/>
      <c r="AH27" s="11"/>
      <c r="AI27" s="11"/>
      <c r="AJ27" s="11">
        <f t="shared" si="2"/>
        <v>0</v>
      </c>
    </row>
    <row r="28" spans="1:36" x14ac:dyDescent="0.3">
      <c r="A28" s="19" t="s">
        <v>21</v>
      </c>
      <c r="B28" s="18" t="s">
        <v>43</v>
      </c>
      <c r="C28" s="8" t="s">
        <v>173</v>
      </c>
      <c r="D28" s="9">
        <v>8000</v>
      </c>
      <c r="E28" s="10">
        <v>4000.0000000000005</v>
      </c>
      <c r="F28" s="10">
        <v>0</v>
      </c>
      <c r="G28" s="10">
        <v>0</v>
      </c>
      <c r="H28" s="10">
        <v>133.33333333333334</v>
      </c>
      <c r="I28" s="10">
        <v>0</v>
      </c>
      <c r="J28" s="10">
        <v>0</v>
      </c>
      <c r="K28" s="10">
        <v>0</v>
      </c>
      <c r="L28" s="10">
        <v>0</v>
      </c>
      <c r="M28" s="15">
        <v>0</v>
      </c>
      <c r="N28" s="15">
        <v>0</v>
      </c>
      <c r="O28" s="15">
        <v>1500</v>
      </c>
      <c r="P28" s="15">
        <v>0</v>
      </c>
      <c r="Q28" s="13">
        <f t="shared" si="0"/>
        <v>5633.3333333333339</v>
      </c>
      <c r="R28" s="10">
        <v>82.632187500000001</v>
      </c>
      <c r="S28" s="10">
        <v>62.296935999999988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3">
        <f t="shared" si="1"/>
        <v>144.9291235</v>
      </c>
      <c r="AE28" s="9">
        <v>5488.404209833333</v>
      </c>
      <c r="AF28" s="10">
        <v>6965.3640000000005</v>
      </c>
      <c r="AG28" s="4"/>
      <c r="AH28" s="11"/>
      <c r="AI28" s="11"/>
      <c r="AJ28" s="11">
        <f t="shared" si="2"/>
        <v>0</v>
      </c>
    </row>
    <row r="29" spans="1:36" x14ac:dyDescent="0.3">
      <c r="A29" s="19" t="s">
        <v>14</v>
      </c>
      <c r="B29" s="18" t="s">
        <v>44</v>
      </c>
      <c r="C29" s="8" t="s">
        <v>178</v>
      </c>
      <c r="D29" s="9">
        <v>31000</v>
      </c>
      <c r="E29" s="10">
        <v>15499.999999999998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5">
        <v>0</v>
      </c>
      <c r="N29" s="15">
        <v>0</v>
      </c>
      <c r="O29" s="15">
        <v>0</v>
      </c>
      <c r="P29" s="15">
        <v>0</v>
      </c>
      <c r="Q29" s="13">
        <f t="shared" si="0"/>
        <v>15499.999999999998</v>
      </c>
      <c r="R29" s="10">
        <v>59.18</v>
      </c>
      <c r="S29" s="10">
        <v>62.296935999999988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3">
        <f t="shared" si="1"/>
        <v>121.47693599999999</v>
      </c>
      <c r="AE29" s="9">
        <v>15378.523064000001</v>
      </c>
      <c r="AF29" s="10">
        <v>17188.542000000005</v>
      </c>
      <c r="AG29" s="4"/>
      <c r="AH29" s="11"/>
      <c r="AI29" s="11"/>
      <c r="AJ29" s="11">
        <f t="shared" si="2"/>
        <v>0</v>
      </c>
    </row>
    <row r="30" spans="1:36" x14ac:dyDescent="0.3">
      <c r="A30" s="19" t="s">
        <v>14</v>
      </c>
      <c r="B30" s="18" t="s">
        <v>46</v>
      </c>
      <c r="C30" s="8" t="s">
        <v>169</v>
      </c>
      <c r="D30" s="9">
        <v>30000</v>
      </c>
      <c r="E30" s="10">
        <v>14000</v>
      </c>
      <c r="F30" s="10">
        <v>1000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5">
        <v>0</v>
      </c>
      <c r="N30" s="15">
        <v>0</v>
      </c>
      <c r="O30" s="15">
        <v>0</v>
      </c>
      <c r="P30" s="15">
        <v>0</v>
      </c>
      <c r="Q30" s="13">
        <f t="shared" si="0"/>
        <v>15000</v>
      </c>
      <c r="R30" s="10">
        <v>122.74357500000001</v>
      </c>
      <c r="S30" s="10">
        <v>317.45637599999998</v>
      </c>
      <c r="T30" s="10">
        <v>3342.63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3">
        <f t="shared" si="1"/>
        <v>3782.8299510000002</v>
      </c>
      <c r="AE30" s="9">
        <v>11217.170049</v>
      </c>
      <c r="AF30" s="10">
        <v>17109.435000000001</v>
      </c>
      <c r="AG30" s="4"/>
      <c r="AH30" s="11"/>
      <c r="AI30" s="11"/>
      <c r="AJ30" s="11">
        <f t="shared" si="2"/>
        <v>0</v>
      </c>
    </row>
    <row r="31" spans="1:36" x14ac:dyDescent="0.3">
      <c r="A31" s="19" t="s">
        <v>23</v>
      </c>
      <c r="B31" s="18" t="s">
        <v>48</v>
      </c>
      <c r="C31" s="8" t="s">
        <v>173</v>
      </c>
      <c r="D31" s="9">
        <v>8000</v>
      </c>
      <c r="E31" s="10">
        <v>4000.0000000000005</v>
      </c>
      <c r="F31" s="10">
        <v>0</v>
      </c>
      <c r="G31" s="10">
        <v>0</v>
      </c>
      <c r="H31" s="10">
        <v>133.33333333333334</v>
      </c>
      <c r="I31" s="10">
        <v>0</v>
      </c>
      <c r="J31" s="10">
        <v>0</v>
      </c>
      <c r="K31" s="10">
        <v>0</v>
      </c>
      <c r="L31" s="10">
        <v>0</v>
      </c>
      <c r="M31" s="15">
        <v>0</v>
      </c>
      <c r="N31" s="15">
        <v>0</v>
      </c>
      <c r="O31" s="15">
        <v>1500</v>
      </c>
      <c r="P31" s="15">
        <v>0</v>
      </c>
      <c r="Q31" s="13">
        <f t="shared" si="0"/>
        <v>5633.3333333333339</v>
      </c>
      <c r="R31" s="10">
        <v>84.926437499999992</v>
      </c>
      <c r="S31" s="10">
        <v>62.296935999999988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3">
        <f t="shared" si="1"/>
        <v>147.22337349999998</v>
      </c>
      <c r="AE31" s="9">
        <v>5486.1099598333331</v>
      </c>
      <c r="AF31" s="10">
        <v>6964.5870000000004</v>
      </c>
      <c r="AG31" s="4"/>
      <c r="AH31" s="11"/>
      <c r="AI31" s="11"/>
      <c r="AJ31" s="11">
        <f t="shared" si="2"/>
        <v>0</v>
      </c>
    </row>
    <row r="32" spans="1:36" x14ac:dyDescent="0.3">
      <c r="A32" s="19" t="s">
        <v>20</v>
      </c>
      <c r="B32" s="18" t="s">
        <v>50</v>
      </c>
      <c r="C32" s="8" t="s">
        <v>173</v>
      </c>
      <c r="D32" s="9">
        <v>8000</v>
      </c>
      <c r="E32" s="10">
        <v>4000.0000000000005</v>
      </c>
      <c r="F32" s="10">
        <v>0</v>
      </c>
      <c r="G32" s="10">
        <v>0</v>
      </c>
      <c r="H32" s="10">
        <v>66.666666666666671</v>
      </c>
      <c r="I32" s="10">
        <v>0</v>
      </c>
      <c r="J32" s="10">
        <v>0</v>
      </c>
      <c r="K32" s="10">
        <v>0</v>
      </c>
      <c r="L32" s="10">
        <v>0</v>
      </c>
      <c r="M32" s="15">
        <v>0</v>
      </c>
      <c r="N32" s="15">
        <v>0</v>
      </c>
      <c r="O32" s="15">
        <v>1500</v>
      </c>
      <c r="P32" s="15">
        <v>0</v>
      </c>
      <c r="Q32" s="13">
        <f t="shared" si="0"/>
        <v>5566.666666666667</v>
      </c>
      <c r="R32" s="10">
        <v>84.302999999999997</v>
      </c>
      <c r="S32" s="10">
        <v>62.296935999999988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3">
        <f t="shared" si="1"/>
        <v>146.59993599999999</v>
      </c>
      <c r="AE32" s="9">
        <v>5420.0667306666674</v>
      </c>
      <c r="AF32" s="10">
        <v>6888.42</v>
      </c>
      <c r="AG32" s="4"/>
      <c r="AH32" s="11"/>
      <c r="AI32" s="11"/>
      <c r="AJ32" s="11">
        <f t="shared" si="2"/>
        <v>0</v>
      </c>
    </row>
    <row r="33" spans="1:36" x14ac:dyDescent="0.3">
      <c r="A33" s="19" t="s">
        <v>20</v>
      </c>
      <c r="B33" s="18" t="s">
        <v>51</v>
      </c>
      <c r="C33" s="8" t="s">
        <v>173</v>
      </c>
      <c r="D33" s="9">
        <v>8000</v>
      </c>
      <c r="E33" s="10">
        <v>4000.0000000000005</v>
      </c>
      <c r="F33" s="10">
        <v>0</v>
      </c>
      <c r="G33" s="10">
        <v>0</v>
      </c>
      <c r="H33" s="10">
        <v>66.666666666666671</v>
      </c>
      <c r="I33" s="10">
        <v>0</v>
      </c>
      <c r="J33" s="10">
        <v>0</v>
      </c>
      <c r="K33" s="10">
        <v>0</v>
      </c>
      <c r="L33" s="10">
        <v>0</v>
      </c>
      <c r="M33" s="15">
        <v>0</v>
      </c>
      <c r="N33" s="15">
        <v>0</v>
      </c>
      <c r="O33" s="15">
        <v>1500</v>
      </c>
      <c r="P33" s="15">
        <v>0</v>
      </c>
      <c r="Q33" s="13">
        <f t="shared" si="0"/>
        <v>5566.666666666667</v>
      </c>
      <c r="R33" s="10">
        <v>84.046499999999995</v>
      </c>
      <c r="S33" s="10">
        <v>62.296935999999988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3">
        <f t="shared" si="1"/>
        <v>146.343436</v>
      </c>
      <c r="AE33" s="9">
        <v>5420.3232306666669</v>
      </c>
      <c r="AF33" s="10">
        <v>6886.572000000001</v>
      </c>
      <c r="AG33" s="4"/>
      <c r="AH33" s="11"/>
      <c r="AI33" s="11"/>
      <c r="AJ33" s="11">
        <f t="shared" si="2"/>
        <v>0</v>
      </c>
    </row>
    <row r="34" spans="1:36" x14ac:dyDescent="0.3">
      <c r="A34" s="19" t="s">
        <v>22</v>
      </c>
      <c r="B34" s="18" t="s">
        <v>52</v>
      </c>
      <c r="C34" s="8" t="s">
        <v>173</v>
      </c>
      <c r="D34" s="9">
        <v>8000</v>
      </c>
      <c r="E34" s="10">
        <v>4000.0000000000005</v>
      </c>
      <c r="F34" s="10">
        <v>0</v>
      </c>
      <c r="G34" s="10">
        <v>0</v>
      </c>
      <c r="H34" s="10">
        <v>66.666666666666671</v>
      </c>
      <c r="I34" s="10">
        <v>0</v>
      </c>
      <c r="J34" s="10">
        <v>0</v>
      </c>
      <c r="K34" s="10">
        <v>0</v>
      </c>
      <c r="L34" s="10">
        <v>0</v>
      </c>
      <c r="M34" s="15">
        <v>0</v>
      </c>
      <c r="N34" s="15">
        <v>0</v>
      </c>
      <c r="O34" s="15">
        <v>1500</v>
      </c>
      <c r="P34" s="15">
        <v>0</v>
      </c>
      <c r="Q34" s="13">
        <f t="shared" si="0"/>
        <v>5566.666666666667</v>
      </c>
      <c r="R34" s="10">
        <v>84.644999999999996</v>
      </c>
      <c r="S34" s="10">
        <v>62.296935999999988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3">
        <f t="shared" si="1"/>
        <v>146.941936</v>
      </c>
      <c r="AE34" s="9">
        <v>5419.7247306666668</v>
      </c>
      <c r="AF34" s="10">
        <v>6882.3615</v>
      </c>
      <c r="AG34" s="4"/>
      <c r="AH34" s="11"/>
      <c r="AI34" s="11"/>
      <c r="AJ34" s="11">
        <f t="shared" si="2"/>
        <v>0</v>
      </c>
    </row>
    <row r="35" spans="1:36" x14ac:dyDescent="0.3">
      <c r="A35" s="19" t="s">
        <v>22</v>
      </c>
      <c r="B35" s="18" t="s">
        <v>53</v>
      </c>
      <c r="C35" s="8" t="s">
        <v>173</v>
      </c>
      <c r="D35" s="9">
        <v>8000</v>
      </c>
      <c r="E35" s="10">
        <v>2666.666666666667</v>
      </c>
      <c r="F35" s="10">
        <v>1333.3333333333335</v>
      </c>
      <c r="G35" s="10">
        <v>0</v>
      </c>
      <c r="H35" s="10">
        <v>66.666666666666671</v>
      </c>
      <c r="I35" s="10">
        <v>0</v>
      </c>
      <c r="J35" s="10">
        <v>0</v>
      </c>
      <c r="K35" s="10">
        <v>0</v>
      </c>
      <c r="L35" s="10">
        <v>0</v>
      </c>
      <c r="M35" s="15">
        <v>0</v>
      </c>
      <c r="N35" s="15">
        <v>0</v>
      </c>
      <c r="O35" s="15">
        <v>1500</v>
      </c>
      <c r="P35" s="15">
        <v>0</v>
      </c>
      <c r="Q35" s="13">
        <f t="shared" si="0"/>
        <v>5566.666666666667</v>
      </c>
      <c r="R35" s="10">
        <v>84.644999999999996</v>
      </c>
      <c r="S35" s="10">
        <v>62.296935999999988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3">
        <f t="shared" si="1"/>
        <v>146.941936</v>
      </c>
      <c r="AE35" s="9">
        <v>5419.7247306666668</v>
      </c>
      <c r="AF35" s="10">
        <v>6882.3615</v>
      </c>
      <c r="AG35" s="4"/>
      <c r="AH35" s="11"/>
      <c r="AI35" s="11"/>
      <c r="AJ35" s="11">
        <f t="shared" si="2"/>
        <v>0</v>
      </c>
    </row>
    <row r="36" spans="1:36" x14ac:dyDescent="0.3">
      <c r="A36" s="19" t="s">
        <v>22</v>
      </c>
      <c r="B36" s="18" t="s">
        <v>54</v>
      </c>
      <c r="C36" s="8" t="s">
        <v>173</v>
      </c>
      <c r="D36" s="9">
        <v>8000</v>
      </c>
      <c r="E36" s="10">
        <v>4000.0000000000005</v>
      </c>
      <c r="F36" s="10">
        <v>0</v>
      </c>
      <c r="G36" s="10">
        <v>0</v>
      </c>
      <c r="H36" s="10">
        <v>66.666666666666671</v>
      </c>
      <c r="I36" s="10">
        <v>0</v>
      </c>
      <c r="J36" s="10">
        <v>0</v>
      </c>
      <c r="K36" s="10">
        <v>0</v>
      </c>
      <c r="L36" s="10">
        <v>0</v>
      </c>
      <c r="M36" s="15">
        <v>0</v>
      </c>
      <c r="N36" s="15">
        <v>0</v>
      </c>
      <c r="O36" s="15">
        <v>1500</v>
      </c>
      <c r="P36" s="15">
        <v>0</v>
      </c>
      <c r="Q36" s="13">
        <f t="shared" si="0"/>
        <v>5566.666666666667</v>
      </c>
      <c r="R36" s="10">
        <v>84.498937499999997</v>
      </c>
      <c r="S36" s="10">
        <v>62.296935999999988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3">
        <f t="shared" si="1"/>
        <v>146.79587349999997</v>
      </c>
      <c r="AE36" s="9">
        <v>5419.8707931666668</v>
      </c>
      <c r="AF36" s="10">
        <v>6881.2905000000001</v>
      </c>
      <c r="AG36" s="4"/>
      <c r="AH36" s="11"/>
      <c r="AI36" s="11"/>
      <c r="AJ36" s="11">
        <f t="shared" si="2"/>
        <v>0</v>
      </c>
    </row>
    <row r="37" spans="1:36" x14ac:dyDescent="0.3">
      <c r="A37" s="19" t="s">
        <v>14</v>
      </c>
      <c r="B37" s="18" t="s">
        <v>55</v>
      </c>
      <c r="C37" s="8" t="s">
        <v>180</v>
      </c>
      <c r="D37" s="9">
        <v>17000</v>
      </c>
      <c r="E37" s="10">
        <v>8500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5">
        <v>0</v>
      </c>
      <c r="N37" s="15">
        <v>0</v>
      </c>
      <c r="O37" s="15">
        <v>0</v>
      </c>
      <c r="P37" s="15">
        <v>0</v>
      </c>
      <c r="Q37" s="13">
        <f t="shared" si="0"/>
        <v>8500</v>
      </c>
      <c r="R37" s="10">
        <v>79.796437499999996</v>
      </c>
      <c r="S37" s="10">
        <v>62.296935999999988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3">
        <f t="shared" si="1"/>
        <v>142.09337349999998</v>
      </c>
      <c r="AE37" s="9">
        <v>8357.9066265000001</v>
      </c>
      <c r="AF37" s="10">
        <v>9934.2494999999999</v>
      </c>
      <c r="AG37" s="4"/>
      <c r="AH37" s="11"/>
      <c r="AI37" s="11"/>
      <c r="AJ37" s="11">
        <f t="shared" si="2"/>
        <v>0</v>
      </c>
    </row>
    <row r="38" spans="1:36" x14ac:dyDescent="0.3">
      <c r="A38" s="19" t="s">
        <v>23</v>
      </c>
      <c r="B38" s="18" t="s">
        <v>56</v>
      </c>
      <c r="C38" s="8" t="s">
        <v>173</v>
      </c>
      <c r="D38" s="9">
        <v>8000</v>
      </c>
      <c r="E38" s="10">
        <v>4000.0000000000005</v>
      </c>
      <c r="F38" s="10">
        <v>0</v>
      </c>
      <c r="G38" s="10">
        <v>0</v>
      </c>
      <c r="H38" s="10">
        <v>133.33333333333334</v>
      </c>
      <c r="I38" s="10">
        <v>0</v>
      </c>
      <c r="J38" s="10">
        <v>0</v>
      </c>
      <c r="K38" s="10">
        <v>0</v>
      </c>
      <c r="L38" s="10">
        <v>0</v>
      </c>
      <c r="M38" s="15">
        <v>0</v>
      </c>
      <c r="N38" s="15">
        <v>0</v>
      </c>
      <c r="O38" s="15">
        <v>1500</v>
      </c>
      <c r="P38" s="15">
        <v>0</v>
      </c>
      <c r="Q38" s="13">
        <f t="shared" si="0"/>
        <v>5633.3333333333339</v>
      </c>
      <c r="R38" s="10">
        <v>81.663187499999992</v>
      </c>
      <c r="S38" s="10">
        <v>62.296935999999988</v>
      </c>
      <c r="T38" s="10">
        <v>732.17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3">
        <f t="shared" si="1"/>
        <v>876.13012349999997</v>
      </c>
      <c r="AE38" s="9">
        <v>4757.2032098333329</v>
      </c>
      <c r="AF38" s="10">
        <v>6941.0460000000012</v>
      </c>
      <c r="AG38" s="4"/>
      <c r="AH38" s="11"/>
      <c r="AI38" s="11"/>
      <c r="AJ38" s="11">
        <f t="shared" si="2"/>
        <v>0</v>
      </c>
    </row>
    <row r="39" spans="1:36" x14ac:dyDescent="0.3">
      <c r="A39" s="19" t="s">
        <v>14</v>
      </c>
      <c r="B39" s="18" t="s">
        <v>59</v>
      </c>
      <c r="C39" s="8" t="s">
        <v>179</v>
      </c>
      <c r="D39" s="9">
        <v>21000</v>
      </c>
      <c r="E39" s="10">
        <v>10500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5">
        <v>0</v>
      </c>
      <c r="N39" s="15">
        <v>0</v>
      </c>
      <c r="O39" s="15">
        <v>0</v>
      </c>
      <c r="P39" s="15">
        <v>0</v>
      </c>
      <c r="Q39" s="13">
        <f t="shared" si="0"/>
        <v>10500</v>
      </c>
      <c r="R39" s="10">
        <v>86.169749999999993</v>
      </c>
      <c r="S39" s="10">
        <v>62.296935999999988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3">
        <f t="shared" si="1"/>
        <v>148.46668599999998</v>
      </c>
      <c r="AE39" s="9">
        <v>10351.533314</v>
      </c>
      <c r="AF39" s="10">
        <v>12080.176500000001</v>
      </c>
      <c r="AG39" s="4"/>
      <c r="AH39" s="11"/>
      <c r="AI39" s="11"/>
      <c r="AJ39" s="11">
        <f t="shared" si="2"/>
        <v>0</v>
      </c>
    </row>
    <row r="40" spans="1:36" x14ac:dyDescent="0.3">
      <c r="A40" s="19" t="s">
        <v>14</v>
      </c>
      <c r="B40" s="18" t="s">
        <v>60</v>
      </c>
      <c r="C40" s="8" t="s">
        <v>181</v>
      </c>
      <c r="D40" s="9">
        <v>31000</v>
      </c>
      <c r="E40" s="10">
        <v>15499.999999999998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5">
        <v>0</v>
      </c>
      <c r="N40" s="15">
        <v>0</v>
      </c>
      <c r="O40" s="15">
        <v>0</v>
      </c>
      <c r="P40" s="15">
        <v>0</v>
      </c>
      <c r="Q40" s="13">
        <f t="shared" si="0"/>
        <v>15499.999999999998</v>
      </c>
      <c r="R40" s="10">
        <v>93.658124999999984</v>
      </c>
      <c r="S40" s="10">
        <v>249.45093600000001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2393.64</v>
      </c>
      <c r="AB40" s="10">
        <v>1000</v>
      </c>
      <c r="AC40" s="10">
        <v>0</v>
      </c>
      <c r="AD40" s="13">
        <f t="shared" si="1"/>
        <v>3736.749061</v>
      </c>
      <c r="AE40" s="9">
        <v>11763.250939000001</v>
      </c>
      <c r="AF40" s="10">
        <v>16356.543000000001</v>
      </c>
      <c r="AG40" s="4"/>
      <c r="AH40" s="11"/>
      <c r="AI40" s="11"/>
      <c r="AJ40" s="11">
        <f t="shared" si="2"/>
        <v>0</v>
      </c>
    </row>
    <row r="41" spans="1:36" x14ac:dyDescent="0.3">
      <c r="A41" s="19" t="s">
        <v>14</v>
      </c>
      <c r="B41" s="18" t="s">
        <v>61</v>
      </c>
      <c r="C41" s="8" t="s">
        <v>182</v>
      </c>
      <c r="D41" s="9">
        <v>31500</v>
      </c>
      <c r="E41" s="10">
        <v>15750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5">
        <v>0</v>
      </c>
      <c r="N41" s="15">
        <v>0</v>
      </c>
      <c r="O41" s="15">
        <v>0</v>
      </c>
      <c r="P41" s="15">
        <v>0</v>
      </c>
      <c r="Q41" s="13">
        <f t="shared" si="0"/>
        <v>15750</v>
      </c>
      <c r="R41" s="10">
        <v>98.403375000000011</v>
      </c>
      <c r="S41" s="10">
        <v>249.45093600000001</v>
      </c>
      <c r="T41" s="10">
        <v>2260.9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3">
        <f t="shared" si="1"/>
        <v>2608.7543110000001</v>
      </c>
      <c r="AE41" s="9">
        <v>13141.245688999999</v>
      </c>
      <c r="AF41" s="10">
        <v>17703.4935</v>
      </c>
      <c r="AG41" s="4"/>
      <c r="AH41" s="11"/>
      <c r="AI41" s="11"/>
      <c r="AJ41" s="11">
        <f t="shared" si="2"/>
        <v>0</v>
      </c>
    </row>
    <row r="42" spans="1:36" x14ac:dyDescent="0.3">
      <c r="A42" s="19" t="s">
        <v>24</v>
      </c>
      <c r="B42" s="18" t="s">
        <v>62</v>
      </c>
      <c r="C42" s="8" t="s">
        <v>183</v>
      </c>
      <c r="D42" s="9">
        <v>18000</v>
      </c>
      <c r="E42" s="10">
        <v>9000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5">
        <v>0</v>
      </c>
      <c r="N42" s="15">
        <v>0</v>
      </c>
      <c r="O42" s="15">
        <v>0</v>
      </c>
      <c r="P42" s="15">
        <v>0</v>
      </c>
      <c r="Q42" s="13">
        <f t="shared" si="0"/>
        <v>9000</v>
      </c>
      <c r="R42" s="10">
        <v>79.796437499999996</v>
      </c>
      <c r="S42" s="10">
        <v>62.296935999999988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3">
        <f t="shared" si="1"/>
        <v>142.09337349999998</v>
      </c>
      <c r="AE42" s="9">
        <v>8857.9066265000001</v>
      </c>
      <c r="AF42" s="10">
        <v>10459.2495</v>
      </c>
      <c r="AG42" s="4"/>
      <c r="AH42" s="11"/>
      <c r="AI42" s="11"/>
      <c r="AJ42" s="11">
        <f t="shared" si="2"/>
        <v>0</v>
      </c>
    </row>
    <row r="43" spans="1:36" x14ac:dyDescent="0.3">
      <c r="A43" s="19" t="s">
        <v>14</v>
      </c>
      <c r="B43" s="18" t="s">
        <v>63</v>
      </c>
      <c r="C43" s="8" t="s">
        <v>185</v>
      </c>
      <c r="D43" s="9">
        <v>16000</v>
      </c>
      <c r="E43" s="10">
        <v>8000.0000000000009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5">
        <v>0</v>
      </c>
      <c r="N43" s="15">
        <v>0</v>
      </c>
      <c r="O43" s="15">
        <v>0</v>
      </c>
      <c r="P43" s="15">
        <v>0</v>
      </c>
      <c r="Q43" s="13">
        <f t="shared" si="0"/>
        <v>8000.0000000000009</v>
      </c>
      <c r="R43" s="10">
        <v>84.45975</v>
      </c>
      <c r="S43" s="10">
        <v>62.296935999999988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3">
        <f t="shared" si="1"/>
        <v>146.756686</v>
      </c>
      <c r="AE43" s="9">
        <v>7853.2433140000012</v>
      </c>
      <c r="AF43" s="10">
        <v>9442.8390000000018</v>
      </c>
      <c r="AG43" s="4" t="s">
        <v>490</v>
      </c>
      <c r="AH43" s="11"/>
      <c r="AI43" s="11"/>
      <c r="AJ43" s="11">
        <f t="shared" si="2"/>
        <v>0</v>
      </c>
    </row>
    <row r="44" spans="1:36" x14ac:dyDescent="0.3">
      <c r="A44" s="19" t="s">
        <v>16</v>
      </c>
      <c r="B44" s="18" t="s">
        <v>64</v>
      </c>
      <c r="C44" s="8" t="s">
        <v>186</v>
      </c>
      <c r="D44" s="9">
        <v>26000</v>
      </c>
      <c r="E44" s="10">
        <v>13000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5">
        <v>0</v>
      </c>
      <c r="N44" s="15">
        <v>0</v>
      </c>
      <c r="O44" s="15">
        <v>0</v>
      </c>
      <c r="P44" s="15">
        <v>0</v>
      </c>
      <c r="Q44" s="13">
        <f t="shared" si="0"/>
        <v>13000</v>
      </c>
      <c r="R44" s="10">
        <v>80.312999999999988</v>
      </c>
      <c r="S44" s="10">
        <v>62.296935999999988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3">
        <f t="shared" si="1"/>
        <v>142.60993599999998</v>
      </c>
      <c r="AE44" s="9">
        <v>12857.390063999999</v>
      </c>
      <c r="AF44" s="10">
        <v>14662.966500000002</v>
      </c>
      <c r="AG44" s="4"/>
      <c r="AH44" s="11"/>
      <c r="AI44" s="11"/>
      <c r="AJ44" s="11">
        <f t="shared" si="2"/>
        <v>0</v>
      </c>
    </row>
    <row r="45" spans="1:36" x14ac:dyDescent="0.3">
      <c r="A45" s="19" t="s">
        <v>20</v>
      </c>
      <c r="B45" s="18" t="s">
        <v>68</v>
      </c>
      <c r="C45" s="8" t="s">
        <v>173</v>
      </c>
      <c r="D45" s="9">
        <v>8000</v>
      </c>
      <c r="E45" s="10">
        <v>4000.0000000000005</v>
      </c>
      <c r="F45" s="10">
        <v>0</v>
      </c>
      <c r="G45" s="10">
        <v>0</v>
      </c>
      <c r="H45" s="10">
        <v>66.666666666666671</v>
      </c>
      <c r="I45" s="10">
        <v>0</v>
      </c>
      <c r="J45" s="10">
        <v>0</v>
      </c>
      <c r="K45" s="10">
        <v>0</v>
      </c>
      <c r="L45" s="10">
        <v>0</v>
      </c>
      <c r="M45" s="15">
        <v>0</v>
      </c>
      <c r="N45" s="15">
        <v>0</v>
      </c>
      <c r="O45" s="15">
        <v>1500</v>
      </c>
      <c r="P45" s="15">
        <v>0</v>
      </c>
      <c r="Q45" s="13">
        <f t="shared" si="0"/>
        <v>5566.666666666667</v>
      </c>
      <c r="R45" s="10">
        <v>83.893312500000008</v>
      </c>
      <c r="S45" s="10">
        <v>62.296935999999988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3">
        <f t="shared" si="1"/>
        <v>146.1902485</v>
      </c>
      <c r="AE45" s="9">
        <v>5420.4764181666669</v>
      </c>
      <c r="AF45" s="10">
        <v>6885.4695000000002</v>
      </c>
      <c r="AG45" s="4"/>
      <c r="AH45" s="11"/>
      <c r="AI45" s="11"/>
      <c r="AJ45" s="11">
        <f t="shared" si="2"/>
        <v>0</v>
      </c>
    </row>
    <row r="46" spans="1:36" x14ac:dyDescent="0.3">
      <c r="A46" s="19" t="s">
        <v>16</v>
      </c>
      <c r="B46" s="18" t="s">
        <v>69</v>
      </c>
      <c r="C46" s="8" t="s">
        <v>254</v>
      </c>
      <c r="D46" s="9">
        <v>35000</v>
      </c>
      <c r="E46" s="10">
        <v>17500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5">
        <v>0</v>
      </c>
      <c r="N46" s="15">
        <v>0</v>
      </c>
      <c r="O46" s="15">
        <v>0</v>
      </c>
      <c r="P46" s="15">
        <v>0</v>
      </c>
      <c r="Q46" s="13">
        <f t="shared" si="0"/>
        <v>17500</v>
      </c>
      <c r="R46" s="10">
        <v>91.826999999999998</v>
      </c>
      <c r="S46" s="10">
        <v>130.85393599999998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3">
        <f t="shared" si="1"/>
        <v>222.68093599999997</v>
      </c>
      <c r="AE46" s="9">
        <v>17277.319063999999</v>
      </c>
      <c r="AF46" s="10">
        <v>19485.6165</v>
      </c>
      <c r="AG46" s="4"/>
      <c r="AH46" s="11"/>
      <c r="AI46" s="11"/>
      <c r="AJ46" s="11">
        <f t="shared" si="2"/>
        <v>0</v>
      </c>
    </row>
    <row r="47" spans="1:36" x14ac:dyDescent="0.3">
      <c r="A47" s="19" t="s">
        <v>21</v>
      </c>
      <c r="B47" s="18" t="s">
        <v>70</v>
      </c>
      <c r="C47" s="8" t="s">
        <v>173</v>
      </c>
      <c r="D47" s="9">
        <v>8000</v>
      </c>
      <c r="E47" s="10">
        <v>4000.0000000000005</v>
      </c>
      <c r="F47" s="10">
        <v>0</v>
      </c>
      <c r="G47" s="10">
        <v>0</v>
      </c>
      <c r="H47" s="10">
        <v>133.33333333333334</v>
      </c>
      <c r="I47" s="10">
        <v>0</v>
      </c>
      <c r="J47" s="10">
        <v>0</v>
      </c>
      <c r="K47" s="10">
        <v>0</v>
      </c>
      <c r="L47" s="10">
        <v>0</v>
      </c>
      <c r="M47" s="15">
        <v>0</v>
      </c>
      <c r="N47" s="15">
        <v>0</v>
      </c>
      <c r="O47" s="15">
        <v>1500</v>
      </c>
      <c r="P47" s="15">
        <v>0</v>
      </c>
      <c r="Q47" s="13">
        <f t="shared" si="0"/>
        <v>5633.3333333333339</v>
      </c>
      <c r="R47" s="10">
        <v>82.646437500000005</v>
      </c>
      <c r="S47" s="10">
        <v>62.296935999999988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3">
        <f t="shared" si="1"/>
        <v>144.94337350000001</v>
      </c>
      <c r="AE47" s="9">
        <v>5488.3899598333328</v>
      </c>
      <c r="AF47" s="10">
        <v>6965.4795000000004</v>
      </c>
      <c r="AG47" s="4"/>
      <c r="AH47" s="11"/>
      <c r="AI47" s="11"/>
      <c r="AJ47" s="11">
        <f t="shared" si="2"/>
        <v>0</v>
      </c>
    </row>
    <row r="48" spans="1:36" x14ac:dyDescent="0.3">
      <c r="A48" s="19" t="s">
        <v>16</v>
      </c>
      <c r="B48" s="18" t="s">
        <v>71</v>
      </c>
      <c r="C48" s="8" t="s">
        <v>270</v>
      </c>
      <c r="D48" s="9">
        <v>35000</v>
      </c>
      <c r="E48" s="10">
        <v>17500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5">
        <v>0</v>
      </c>
      <c r="N48" s="15">
        <v>0</v>
      </c>
      <c r="O48" s="15">
        <v>0</v>
      </c>
      <c r="P48" s="15">
        <v>0</v>
      </c>
      <c r="Q48" s="13">
        <f t="shared" si="0"/>
        <v>17500</v>
      </c>
      <c r="R48" s="10">
        <v>91.826999999999998</v>
      </c>
      <c r="S48" s="10">
        <v>130.85393599999998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3">
        <f t="shared" si="1"/>
        <v>222.68093599999997</v>
      </c>
      <c r="AE48" s="9">
        <v>17277.319063999999</v>
      </c>
      <c r="AF48" s="10">
        <v>19485.6165</v>
      </c>
      <c r="AG48" s="4"/>
      <c r="AH48" s="11"/>
      <c r="AI48" s="11"/>
      <c r="AJ48" s="11">
        <f t="shared" si="2"/>
        <v>0</v>
      </c>
    </row>
    <row r="49" spans="1:36" x14ac:dyDescent="0.3">
      <c r="A49" s="19" t="s">
        <v>23</v>
      </c>
      <c r="B49" s="18" t="s">
        <v>72</v>
      </c>
      <c r="C49" s="8" t="s">
        <v>173</v>
      </c>
      <c r="D49" s="9">
        <v>8000</v>
      </c>
      <c r="E49" s="10">
        <v>4000.0000000000005</v>
      </c>
      <c r="F49" s="10">
        <v>0</v>
      </c>
      <c r="G49" s="10">
        <v>0</v>
      </c>
      <c r="H49" s="10">
        <v>133.33333333333334</v>
      </c>
      <c r="I49" s="10">
        <v>0</v>
      </c>
      <c r="J49" s="10">
        <v>0</v>
      </c>
      <c r="K49" s="10">
        <v>0</v>
      </c>
      <c r="L49" s="10">
        <v>0</v>
      </c>
      <c r="M49" s="15">
        <v>0</v>
      </c>
      <c r="N49" s="15">
        <v>0</v>
      </c>
      <c r="O49" s="15">
        <v>1500</v>
      </c>
      <c r="P49" s="15">
        <v>0</v>
      </c>
      <c r="Q49" s="13">
        <f t="shared" si="0"/>
        <v>5633.3333333333339</v>
      </c>
      <c r="R49" s="10">
        <v>92.600062500000007</v>
      </c>
      <c r="S49" s="10">
        <v>62.296935999999988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3">
        <f t="shared" si="1"/>
        <v>154.8969985</v>
      </c>
      <c r="AE49" s="9">
        <v>5478.4363348333327</v>
      </c>
      <c r="AF49" s="10">
        <v>7019.9010000000007</v>
      </c>
      <c r="AG49" s="4"/>
      <c r="AH49" s="11"/>
      <c r="AI49" s="11"/>
      <c r="AJ49" s="11">
        <f t="shared" si="2"/>
        <v>0</v>
      </c>
    </row>
    <row r="50" spans="1:36" x14ac:dyDescent="0.3">
      <c r="A50" s="19" t="s">
        <v>22</v>
      </c>
      <c r="B50" s="18" t="s">
        <v>74</v>
      </c>
      <c r="C50" s="8" t="s">
        <v>173</v>
      </c>
      <c r="D50" s="9">
        <v>8000</v>
      </c>
      <c r="E50" s="10">
        <v>3466.666666666667</v>
      </c>
      <c r="F50" s="10">
        <v>533.33333333333337</v>
      </c>
      <c r="G50" s="10">
        <v>0</v>
      </c>
      <c r="H50" s="10">
        <v>66.666666666666671</v>
      </c>
      <c r="I50" s="10">
        <v>0</v>
      </c>
      <c r="J50" s="10">
        <v>0</v>
      </c>
      <c r="K50" s="10">
        <v>0</v>
      </c>
      <c r="L50" s="10">
        <v>0</v>
      </c>
      <c r="M50" s="15">
        <v>0</v>
      </c>
      <c r="N50" s="15">
        <v>0</v>
      </c>
      <c r="O50" s="15">
        <v>1500</v>
      </c>
      <c r="P50" s="15">
        <v>0</v>
      </c>
      <c r="Q50" s="13">
        <f t="shared" si="0"/>
        <v>5566.666666666667</v>
      </c>
      <c r="R50" s="10">
        <v>84.203249999999997</v>
      </c>
      <c r="S50" s="10">
        <v>62.296935999999988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3">
        <f t="shared" si="1"/>
        <v>146.50018599999999</v>
      </c>
      <c r="AE50" s="9">
        <v>5420.1664806666668</v>
      </c>
      <c r="AF50" s="10">
        <v>6879.1695000000009</v>
      </c>
      <c r="AG50" s="4"/>
      <c r="AH50" s="11"/>
      <c r="AI50" s="11"/>
      <c r="AJ50" s="11">
        <f t="shared" si="2"/>
        <v>0</v>
      </c>
    </row>
    <row r="51" spans="1:36" x14ac:dyDescent="0.3">
      <c r="A51" s="19" t="s">
        <v>20</v>
      </c>
      <c r="B51" s="18" t="s">
        <v>75</v>
      </c>
      <c r="C51" s="8" t="s">
        <v>173</v>
      </c>
      <c r="D51" s="9">
        <v>8000</v>
      </c>
      <c r="E51" s="10">
        <v>4000.0000000000005</v>
      </c>
      <c r="F51" s="10">
        <v>0</v>
      </c>
      <c r="G51" s="10">
        <v>0</v>
      </c>
      <c r="H51" s="10">
        <v>66.666666666666671</v>
      </c>
      <c r="I51" s="10">
        <v>0</v>
      </c>
      <c r="J51" s="10">
        <v>0</v>
      </c>
      <c r="K51" s="10">
        <v>0</v>
      </c>
      <c r="L51" s="10">
        <v>0</v>
      </c>
      <c r="M51" s="15">
        <v>0</v>
      </c>
      <c r="N51" s="15">
        <v>0</v>
      </c>
      <c r="O51" s="15">
        <v>1500</v>
      </c>
      <c r="P51" s="15">
        <v>0</v>
      </c>
      <c r="Q51" s="13">
        <f t="shared" si="0"/>
        <v>5566.666666666667</v>
      </c>
      <c r="R51" s="10">
        <v>84.203249999999997</v>
      </c>
      <c r="S51" s="10">
        <v>62.296935999999988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3">
        <f t="shared" si="1"/>
        <v>146.50018599999999</v>
      </c>
      <c r="AE51" s="9">
        <v>5420.1664806666668</v>
      </c>
      <c r="AF51" s="10">
        <v>6887.6955000000016</v>
      </c>
      <c r="AG51" s="4"/>
      <c r="AH51" s="11"/>
      <c r="AI51" s="11"/>
      <c r="AJ51" s="11">
        <f t="shared" si="2"/>
        <v>0</v>
      </c>
    </row>
    <row r="52" spans="1:36" x14ac:dyDescent="0.3">
      <c r="A52" s="19" t="s">
        <v>17</v>
      </c>
      <c r="B52" s="18" t="s">
        <v>76</v>
      </c>
      <c r="C52" s="8" t="s">
        <v>168</v>
      </c>
      <c r="D52" s="9">
        <v>20000</v>
      </c>
      <c r="E52" s="10">
        <v>10000</v>
      </c>
      <c r="F52" s="10">
        <v>0</v>
      </c>
      <c r="G52" s="10">
        <v>3266.683</v>
      </c>
      <c r="H52" s="10">
        <v>166.66666666666666</v>
      </c>
      <c r="I52" s="10">
        <v>0</v>
      </c>
      <c r="J52" s="10">
        <v>0</v>
      </c>
      <c r="K52" s="10">
        <v>0</v>
      </c>
      <c r="L52" s="10">
        <v>0</v>
      </c>
      <c r="M52" s="15">
        <v>0</v>
      </c>
      <c r="N52" s="15">
        <v>0</v>
      </c>
      <c r="O52" s="15">
        <v>0</v>
      </c>
      <c r="P52" s="15">
        <v>0</v>
      </c>
      <c r="Q52" s="13">
        <f t="shared" si="0"/>
        <v>13433.349666666667</v>
      </c>
      <c r="R52" s="10">
        <v>279.02879999999999</v>
      </c>
      <c r="S52" s="10">
        <v>1680.8340268000002</v>
      </c>
      <c r="T52" s="10">
        <v>3051.49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3">
        <f t="shared" si="1"/>
        <v>5011.3528268</v>
      </c>
      <c r="AE52" s="9">
        <v>8422.0476731999988</v>
      </c>
      <c r="AF52" s="10">
        <v>16823.603999999999</v>
      </c>
      <c r="AG52" s="4"/>
      <c r="AH52" s="11"/>
      <c r="AI52" s="11"/>
      <c r="AJ52" s="11">
        <f t="shared" si="2"/>
        <v>-5.0833333330956521E-2</v>
      </c>
    </row>
    <row r="53" spans="1:36" x14ac:dyDescent="0.3">
      <c r="A53" s="19" t="s">
        <v>14</v>
      </c>
      <c r="B53" s="18" t="s">
        <v>77</v>
      </c>
      <c r="C53" s="8" t="s">
        <v>179</v>
      </c>
      <c r="D53" s="9">
        <v>25000</v>
      </c>
      <c r="E53" s="10">
        <v>12500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5">
        <v>0</v>
      </c>
      <c r="N53" s="15">
        <v>0</v>
      </c>
      <c r="O53" s="15">
        <v>0</v>
      </c>
      <c r="P53" s="15">
        <v>0</v>
      </c>
      <c r="Q53" s="13">
        <f t="shared" si="0"/>
        <v>12500</v>
      </c>
      <c r="R53" s="10">
        <v>92.849437499999993</v>
      </c>
      <c r="S53" s="10">
        <v>130.85393599999998</v>
      </c>
      <c r="T53" s="10">
        <v>2294.91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3">
        <f t="shared" si="1"/>
        <v>2518.6133734999999</v>
      </c>
      <c r="AE53" s="9">
        <v>9981.3866264999997</v>
      </c>
      <c r="AF53" s="10">
        <v>14247.838500000002</v>
      </c>
      <c r="AG53" s="4"/>
      <c r="AH53" s="11"/>
      <c r="AI53" s="11"/>
      <c r="AJ53" s="11">
        <f t="shared" si="2"/>
        <v>0</v>
      </c>
    </row>
    <row r="54" spans="1:36" x14ac:dyDescent="0.3">
      <c r="A54" s="19" t="s">
        <v>14</v>
      </c>
      <c r="B54" s="18" t="s">
        <v>80</v>
      </c>
      <c r="C54" s="8" t="s">
        <v>189</v>
      </c>
      <c r="D54" s="9">
        <v>35000</v>
      </c>
      <c r="E54" s="10">
        <v>17500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5">
        <v>0</v>
      </c>
      <c r="N54" s="15">
        <v>0</v>
      </c>
      <c r="O54" s="15">
        <v>0</v>
      </c>
      <c r="P54" s="15">
        <v>0</v>
      </c>
      <c r="Q54" s="13">
        <f t="shared" si="0"/>
        <v>17500</v>
      </c>
      <c r="R54" s="10">
        <v>496.23637499999995</v>
      </c>
      <c r="S54" s="10">
        <v>2944.6593600000006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3">
        <f t="shared" si="1"/>
        <v>3440.8957350000005</v>
      </c>
      <c r="AE54" s="9">
        <v>14059.154265000003</v>
      </c>
      <c r="AF54" s="10">
        <v>22692.579000000002</v>
      </c>
      <c r="AG54" s="4"/>
      <c r="AH54" s="11"/>
      <c r="AI54" s="11"/>
      <c r="AJ54" s="11">
        <f t="shared" si="2"/>
        <v>-5.0000000002910383E-2</v>
      </c>
    </row>
    <row r="55" spans="1:36" x14ac:dyDescent="0.3">
      <c r="A55" s="19" t="s">
        <v>18</v>
      </c>
      <c r="B55" s="18" t="s">
        <v>81</v>
      </c>
      <c r="C55" s="8" t="s">
        <v>172</v>
      </c>
      <c r="D55" s="9">
        <v>15000</v>
      </c>
      <c r="E55" s="10">
        <v>7500</v>
      </c>
      <c r="F55" s="10">
        <v>0</v>
      </c>
      <c r="G55" s="10">
        <v>0</v>
      </c>
      <c r="H55" s="10">
        <v>125</v>
      </c>
      <c r="I55" s="10">
        <v>0</v>
      </c>
      <c r="J55" s="10">
        <v>0</v>
      </c>
      <c r="K55" s="10">
        <v>0</v>
      </c>
      <c r="L55" s="10">
        <v>0</v>
      </c>
      <c r="M55" s="15">
        <v>0</v>
      </c>
      <c r="N55" s="15">
        <v>0</v>
      </c>
      <c r="O55" s="15">
        <v>0</v>
      </c>
      <c r="P55" s="15">
        <v>0</v>
      </c>
      <c r="Q55" s="13">
        <f t="shared" si="0"/>
        <v>7625</v>
      </c>
      <c r="R55" s="10">
        <v>83.255624999999995</v>
      </c>
      <c r="S55" s="10">
        <v>62.296935999999988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3">
        <f t="shared" si="1"/>
        <v>145.55256099999997</v>
      </c>
      <c r="AE55" s="9">
        <v>7479.4474389999996</v>
      </c>
      <c r="AF55" s="10">
        <v>9025.0650000000005</v>
      </c>
      <c r="AG55" s="4"/>
      <c r="AH55" s="11"/>
      <c r="AI55" s="11"/>
      <c r="AJ55" s="11">
        <f t="shared" si="2"/>
        <v>0</v>
      </c>
    </row>
    <row r="56" spans="1:36" x14ac:dyDescent="0.3">
      <c r="A56" s="19" t="s">
        <v>23</v>
      </c>
      <c r="B56" s="18" t="s">
        <v>82</v>
      </c>
      <c r="C56" s="8" t="s">
        <v>173</v>
      </c>
      <c r="D56" s="9">
        <v>8000</v>
      </c>
      <c r="E56" s="10">
        <v>3733.3333333333339</v>
      </c>
      <c r="F56" s="10">
        <v>266.66666666666669</v>
      </c>
      <c r="G56" s="10">
        <v>0</v>
      </c>
      <c r="H56" s="10">
        <v>133.33333333333334</v>
      </c>
      <c r="I56" s="10">
        <v>0</v>
      </c>
      <c r="J56" s="10">
        <v>0</v>
      </c>
      <c r="K56" s="10">
        <v>0</v>
      </c>
      <c r="L56" s="10">
        <v>0</v>
      </c>
      <c r="M56" s="15">
        <v>0</v>
      </c>
      <c r="N56" s="15">
        <v>0</v>
      </c>
      <c r="O56" s="15">
        <v>1500</v>
      </c>
      <c r="P56" s="15">
        <v>0</v>
      </c>
      <c r="Q56" s="13">
        <f t="shared" si="0"/>
        <v>5633.3333333333339</v>
      </c>
      <c r="R56" s="10">
        <v>89.603999999999999</v>
      </c>
      <c r="S56" s="10">
        <v>62.296935999999988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3">
        <f t="shared" si="1"/>
        <v>151.900936</v>
      </c>
      <c r="AE56" s="9">
        <v>5481.432397333333</v>
      </c>
      <c r="AF56" s="10">
        <v>6998.3025000000007</v>
      </c>
      <c r="AG56" s="4"/>
      <c r="AH56" s="11"/>
      <c r="AI56" s="11"/>
      <c r="AJ56" s="11">
        <f t="shared" si="2"/>
        <v>0</v>
      </c>
    </row>
    <row r="57" spans="1:36" x14ac:dyDescent="0.3">
      <c r="A57" s="19" t="s">
        <v>21</v>
      </c>
      <c r="B57" s="18" t="s">
        <v>84</v>
      </c>
      <c r="C57" s="8" t="s">
        <v>173</v>
      </c>
      <c r="D57" s="9">
        <v>8000</v>
      </c>
      <c r="E57" s="10">
        <v>4000.0000000000005</v>
      </c>
      <c r="F57" s="10">
        <v>0</v>
      </c>
      <c r="G57" s="10">
        <v>0</v>
      </c>
      <c r="H57" s="10">
        <v>133.33333333333334</v>
      </c>
      <c r="I57" s="10">
        <v>0</v>
      </c>
      <c r="J57" s="10">
        <v>0</v>
      </c>
      <c r="K57" s="10">
        <v>0</v>
      </c>
      <c r="L57" s="10">
        <v>0</v>
      </c>
      <c r="M57" s="15">
        <v>0</v>
      </c>
      <c r="N57" s="15">
        <v>0</v>
      </c>
      <c r="O57" s="15">
        <v>1500</v>
      </c>
      <c r="P57" s="15">
        <v>0</v>
      </c>
      <c r="Q57" s="13">
        <f t="shared" si="0"/>
        <v>5633.3333333333339</v>
      </c>
      <c r="R57" s="10">
        <v>84.630750000000006</v>
      </c>
      <c r="S57" s="10">
        <v>62.296935999999988</v>
      </c>
      <c r="T57" s="10">
        <v>1546.2</v>
      </c>
      <c r="U57" s="10">
        <v>0</v>
      </c>
      <c r="V57" s="10">
        <v>0</v>
      </c>
      <c r="W57" s="10">
        <v>180.11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3">
        <f t="shared" si="1"/>
        <v>1873.2376859999999</v>
      </c>
      <c r="AE57" s="9">
        <v>3760.0956473333331</v>
      </c>
      <c r="AF57" s="10">
        <v>6979.77</v>
      </c>
      <c r="AG57" s="4"/>
      <c r="AH57" s="11"/>
      <c r="AI57" s="11"/>
      <c r="AJ57" s="11">
        <f t="shared" si="2"/>
        <v>0</v>
      </c>
    </row>
    <row r="58" spans="1:36" x14ac:dyDescent="0.3">
      <c r="A58" s="19" t="s">
        <v>21</v>
      </c>
      <c r="B58" s="18" t="s">
        <v>85</v>
      </c>
      <c r="C58" s="8" t="s">
        <v>173</v>
      </c>
      <c r="D58" s="9">
        <v>8000</v>
      </c>
      <c r="E58" s="10">
        <v>4000.0000000000005</v>
      </c>
      <c r="F58" s="10">
        <v>0</v>
      </c>
      <c r="G58" s="10">
        <v>0</v>
      </c>
      <c r="H58" s="10">
        <v>66.666666666666671</v>
      </c>
      <c r="I58" s="10">
        <v>0</v>
      </c>
      <c r="J58" s="10">
        <v>0</v>
      </c>
      <c r="K58" s="10">
        <v>0</v>
      </c>
      <c r="L58" s="10">
        <v>0</v>
      </c>
      <c r="M58" s="15">
        <v>0</v>
      </c>
      <c r="N58" s="15">
        <v>0</v>
      </c>
      <c r="O58" s="15">
        <v>1500</v>
      </c>
      <c r="P58" s="15">
        <v>0</v>
      </c>
      <c r="Q58" s="13">
        <f t="shared" si="0"/>
        <v>5566.666666666667</v>
      </c>
      <c r="R58" s="10">
        <v>84.630750000000006</v>
      </c>
      <c r="S58" s="10">
        <v>62.296935999999988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3">
        <f t="shared" si="1"/>
        <v>146.92768599999999</v>
      </c>
      <c r="AE58" s="9">
        <v>5419.738980666667</v>
      </c>
      <c r="AF58" s="10">
        <v>6907.8239999999996</v>
      </c>
      <c r="AG58" s="4"/>
      <c r="AH58" s="11"/>
      <c r="AI58" s="11"/>
      <c r="AJ58" s="11">
        <f t="shared" si="2"/>
        <v>0</v>
      </c>
    </row>
    <row r="59" spans="1:36" x14ac:dyDescent="0.3">
      <c r="A59" s="19" t="s">
        <v>21</v>
      </c>
      <c r="B59" s="18" t="s">
        <v>86</v>
      </c>
      <c r="C59" s="8" t="s">
        <v>173</v>
      </c>
      <c r="D59" s="9">
        <v>8000</v>
      </c>
      <c r="E59" s="10">
        <v>4000.0000000000005</v>
      </c>
      <c r="F59" s="10">
        <v>0</v>
      </c>
      <c r="G59" s="10">
        <v>0</v>
      </c>
      <c r="H59" s="10">
        <v>66.666666666666671</v>
      </c>
      <c r="I59" s="10">
        <v>0</v>
      </c>
      <c r="J59" s="10">
        <v>0</v>
      </c>
      <c r="K59" s="10">
        <v>0</v>
      </c>
      <c r="L59" s="10">
        <v>0</v>
      </c>
      <c r="M59" s="15">
        <v>0</v>
      </c>
      <c r="N59" s="15">
        <v>0</v>
      </c>
      <c r="O59" s="15">
        <v>1500</v>
      </c>
      <c r="P59" s="15">
        <v>0</v>
      </c>
      <c r="Q59" s="13">
        <f t="shared" si="0"/>
        <v>5566.666666666667</v>
      </c>
      <c r="R59" s="10">
        <v>84.630750000000006</v>
      </c>
      <c r="S59" s="10">
        <v>62.296935999999988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3">
        <f t="shared" si="1"/>
        <v>146.92768599999999</v>
      </c>
      <c r="AE59" s="9">
        <v>5419.738980666667</v>
      </c>
      <c r="AF59" s="10">
        <v>6907.8239999999996</v>
      </c>
      <c r="AG59" s="4"/>
      <c r="AH59" s="11"/>
      <c r="AI59" s="11"/>
      <c r="AJ59" s="11">
        <f t="shared" si="2"/>
        <v>0</v>
      </c>
    </row>
    <row r="60" spans="1:36" x14ac:dyDescent="0.3">
      <c r="A60" s="19" t="s">
        <v>22</v>
      </c>
      <c r="B60" s="18" t="s">
        <v>87</v>
      </c>
      <c r="C60" s="8" t="s">
        <v>173</v>
      </c>
      <c r="D60" s="9">
        <v>8000</v>
      </c>
      <c r="E60" s="10">
        <v>4000.0000000000005</v>
      </c>
      <c r="F60" s="10">
        <v>0</v>
      </c>
      <c r="G60" s="10">
        <v>0</v>
      </c>
      <c r="H60" s="10">
        <v>66.666666666666671</v>
      </c>
      <c r="I60" s="10">
        <v>0</v>
      </c>
      <c r="J60" s="10">
        <v>0</v>
      </c>
      <c r="K60" s="10">
        <v>0</v>
      </c>
      <c r="L60" s="10">
        <v>0</v>
      </c>
      <c r="M60" s="15">
        <v>0</v>
      </c>
      <c r="N60" s="15">
        <v>0</v>
      </c>
      <c r="O60" s="15">
        <v>1500</v>
      </c>
      <c r="P60" s="15">
        <v>0</v>
      </c>
      <c r="Q60" s="13">
        <f t="shared" si="0"/>
        <v>5566.666666666667</v>
      </c>
      <c r="R60" s="10">
        <v>81.207187500000003</v>
      </c>
      <c r="S60" s="10">
        <v>62.296935999999988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3">
        <f t="shared" si="1"/>
        <v>143.50412349999999</v>
      </c>
      <c r="AE60" s="9">
        <v>5423.1625431666671</v>
      </c>
      <c r="AF60" s="10">
        <v>6857.5605000000005</v>
      </c>
      <c r="AG60" s="4"/>
      <c r="AH60" s="11"/>
      <c r="AI60" s="11"/>
      <c r="AJ60" s="11">
        <f t="shared" si="2"/>
        <v>0</v>
      </c>
    </row>
    <row r="61" spans="1:36" x14ac:dyDescent="0.3">
      <c r="A61" s="19" t="s">
        <v>14</v>
      </c>
      <c r="B61" s="18" t="s">
        <v>89</v>
      </c>
      <c r="C61" s="8" t="s">
        <v>190</v>
      </c>
      <c r="D61" s="9">
        <v>20000</v>
      </c>
      <c r="E61" s="10">
        <v>10000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5">
        <v>0</v>
      </c>
      <c r="N61" s="15">
        <v>0</v>
      </c>
      <c r="O61" s="15">
        <v>0</v>
      </c>
      <c r="P61" s="15">
        <v>0</v>
      </c>
      <c r="Q61" s="13">
        <f t="shared" si="0"/>
        <v>10000</v>
      </c>
      <c r="R61" s="10">
        <v>79.653937499999998</v>
      </c>
      <c r="S61" s="10">
        <v>62.296935999999988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3">
        <f t="shared" si="1"/>
        <v>141.9508735</v>
      </c>
      <c r="AE61" s="9">
        <v>9858.0491265000001</v>
      </c>
      <c r="AF61" s="10">
        <v>11508.220500000001</v>
      </c>
      <c r="AG61" s="4"/>
      <c r="AH61" s="11"/>
      <c r="AI61" s="11"/>
      <c r="AJ61" s="11">
        <f t="shared" si="2"/>
        <v>0</v>
      </c>
    </row>
    <row r="62" spans="1:36" x14ac:dyDescent="0.3">
      <c r="A62" s="19" t="s">
        <v>14</v>
      </c>
      <c r="B62" s="18" t="s">
        <v>90</v>
      </c>
      <c r="C62" s="8" t="s">
        <v>179</v>
      </c>
      <c r="D62" s="9">
        <v>21000</v>
      </c>
      <c r="E62" s="10">
        <v>10500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5">
        <v>0</v>
      </c>
      <c r="N62" s="15">
        <v>0</v>
      </c>
      <c r="O62" s="15">
        <v>0</v>
      </c>
      <c r="P62" s="15">
        <v>0</v>
      </c>
      <c r="Q62" s="13">
        <f t="shared" si="0"/>
        <v>10500</v>
      </c>
      <c r="R62" s="10">
        <v>95.521312499999993</v>
      </c>
      <c r="S62" s="10">
        <v>229.4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3">
        <f t="shared" si="1"/>
        <v>324.9213125</v>
      </c>
      <c r="AE62" s="9">
        <v>10175.078687499999</v>
      </c>
      <c r="AF62" s="10">
        <v>12167.232000000002</v>
      </c>
      <c r="AG62" s="4"/>
      <c r="AH62" s="11"/>
      <c r="AI62" s="11"/>
      <c r="AJ62" s="11">
        <f t="shared" si="2"/>
        <v>0</v>
      </c>
    </row>
    <row r="63" spans="1:36" x14ac:dyDescent="0.3">
      <c r="A63" s="19" t="s">
        <v>14</v>
      </c>
      <c r="B63" s="18" t="s">
        <v>91</v>
      </c>
      <c r="C63" s="8" t="s">
        <v>185</v>
      </c>
      <c r="D63" s="9">
        <v>14000</v>
      </c>
      <c r="E63" s="10">
        <v>7000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5">
        <v>0</v>
      </c>
      <c r="N63" s="15">
        <v>0</v>
      </c>
      <c r="O63" s="15">
        <v>0</v>
      </c>
      <c r="P63" s="15">
        <v>0</v>
      </c>
      <c r="Q63" s="13">
        <f t="shared" si="0"/>
        <v>7000</v>
      </c>
      <c r="R63" s="10">
        <v>84.007312500000012</v>
      </c>
      <c r="S63" s="10">
        <v>62.296935999999988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3">
        <f t="shared" si="1"/>
        <v>146.3042485</v>
      </c>
      <c r="AE63" s="9">
        <v>6853.6957515000004</v>
      </c>
      <c r="AF63" s="10">
        <v>8389.5944999999992</v>
      </c>
      <c r="AG63" s="4"/>
      <c r="AH63" s="11"/>
      <c r="AI63" s="11"/>
      <c r="AJ63" s="11">
        <f t="shared" si="2"/>
        <v>0</v>
      </c>
    </row>
    <row r="64" spans="1:36" x14ac:dyDescent="0.3">
      <c r="A64" s="19" t="s">
        <v>23</v>
      </c>
      <c r="B64" s="18" t="s">
        <v>92</v>
      </c>
      <c r="C64" s="8" t="s">
        <v>173</v>
      </c>
      <c r="D64" s="9">
        <v>8000</v>
      </c>
      <c r="E64" s="10">
        <v>4000.0000000000005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5">
        <v>0</v>
      </c>
      <c r="N64" s="15">
        <v>0</v>
      </c>
      <c r="O64" s="15">
        <v>1500</v>
      </c>
      <c r="P64" s="15">
        <v>0</v>
      </c>
      <c r="Q64" s="13">
        <f t="shared" si="0"/>
        <v>5500</v>
      </c>
      <c r="R64" s="10">
        <v>79.653937499999998</v>
      </c>
      <c r="S64" s="10">
        <v>62.296935999999988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3">
        <f t="shared" si="1"/>
        <v>141.9508735</v>
      </c>
      <c r="AE64" s="9">
        <v>5358.0491265000001</v>
      </c>
      <c r="AF64" s="10">
        <v>6783.2205000000004</v>
      </c>
      <c r="AG64" s="4"/>
      <c r="AH64" s="11"/>
      <c r="AI64" s="11"/>
      <c r="AJ64" s="11">
        <f t="shared" si="2"/>
        <v>0</v>
      </c>
    </row>
    <row r="65" spans="1:36" x14ac:dyDescent="0.3">
      <c r="A65" s="19" t="s">
        <v>23</v>
      </c>
      <c r="B65" s="18" t="s">
        <v>94</v>
      </c>
      <c r="C65" s="8" t="s">
        <v>173</v>
      </c>
      <c r="D65" s="9">
        <v>8000</v>
      </c>
      <c r="E65" s="10">
        <v>4000.0000000000005</v>
      </c>
      <c r="F65" s="10">
        <v>0</v>
      </c>
      <c r="G65" s="10">
        <v>0</v>
      </c>
      <c r="H65" s="10">
        <v>133.33333333333334</v>
      </c>
      <c r="I65" s="10">
        <v>0</v>
      </c>
      <c r="J65" s="10">
        <v>0</v>
      </c>
      <c r="K65" s="10">
        <v>0</v>
      </c>
      <c r="L65" s="10">
        <v>0</v>
      </c>
      <c r="M65" s="15">
        <v>0</v>
      </c>
      <c r="N65" s="15">
        <v>0</v>
      </c>
      <c r="O65" s="15">
        <v>1500</v>
      </c>
      <c r="P65" s="15">
        <v>0</v>
      </c>
      <c r="Q65" s="13">
        <f t="shared" si="0"/>
        <v>5633.3333333333339</v>
      </c>
      <c r="R65" s="10">
        <v>84.630750000000006</v>
      </c>
      <c r="S65" s="10">
        <v>62.296935999999988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3">
        <f t="shared" si="1"/>
        <v>146.92768599999999</v>
      </c>
      <c r="AE65" s="9">
        <v>5486.405647333333</v>
      </c>
      <c r="AF65" s="10">
        <v>6962.4450000000006</v>
      </c>
      <c r="AG65" s="4"/>
      <c r="AH65" s="11"/>
      <c r="AI65" s="11"/>
      <c r="AJ65" s="11">
        <f t="shared" si="2"/>
        <v>0</v>
      </c>
    </row>
    <row r="66" spans="1:36" x14ac:dyDescent="0.3">
      <c r="A66" s="19" t="s">
        <v>23</v>
      </c>
      <c r="B66" s="18" t="s">
        <v>137</v>
      </c>
      <c r="C66" s="8" t="s">
        <v>173</v>
      </c>
      <c r="D66" s="9">
        <v>8000</v>
      </c>
      <c r="E66" s="10">
        <v>4000.0000000000005</v>
      </c>
      <c r="F66" s="10">
        <v>0</v>
      </c>
      <c r="G66" s="10">
        <v>0</v>
      </c>
      <c r="H66" s="10">
        <v>66.666666666666671</v>
      </c>
      <c r="I66" s="10">
        <v>0</v>
      </c>
      <c r="J66" s="10">
        <v>533.33333333333337</v>
      </c>
      <c r="K66" s="10">
        <v>0</v>
      </c>
      <c r="L66" s="10">
        <v>0</v>
      </c>
      <c r="M66" s="15">
        <v>0</v>
      </c>
      <c r="N66" s="15">
        <v>0</v>
      </c>
      <c r="O66" s="15">
        <v>1500</v>
      </c>
      <c r="P66" s="15">
        <v>0</v>
      </c>
      <c r="Q66" s="13">
        <f t="shared" si="0"/>
        <v>6100</v>
      </c>
      <c r="R66" s="10">
        <v>82.503937500000006</v>
      </c>
      <c r="S66" s="10">
        <v>85.47133599999998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3">
        <f t="shared" si="1"/>
        <v>167.97527349999999</v>
      </c>
      <c r="AE66" s="9">
        <v>5932.0247264999998</v>
      </c>
      <c r="AF66" s="10">
        <v>7448.8575000000001</v>
      </c>
      <c r="AG66" s="4"/>
      <c r="AH66" s="11"/>
      <c r="AI66" s="11"/>
      <c r="AJ66" s="11">
        <f t="shared" si="2"/>
        <v>0</v>
      </c>
    </row>
    <row r="67" spans="1:36" x14ac:dyDescent="0.3">
      <c r="A67" s="19" t="s">
        <v>23</v>
      </c>
      <c r="B67" s="18" t="s">
        <v>140</v>
      </c>
      <c r="C67" s="8" t="s">
        <v>173</v>
      </c>
      <c r="D67" s="9">
        <v>8000</v>
      </c>
      <c r="E67" s="10">
        <v>4000.0000000000005</v>
      </c>
      <c r="F67" s="10">
        <v>0</v>
      </c>
      <c r="G67" s="10">
        <v>0</v>
      </c>
      <c r="H67" s="10">
        <v>133.33333333333334</v>
      </c>
      <c r="I67" s="10">
        <v>0</v>
      </c>
      <c r="J67" s="10">
        <v>0</v>
      </c>
      <c r="K67" s="10">
        <v>0</v>
      </c>
      <c r="L67" s="10">
        <v>0</v>
      </c>
      <c r="M67" s="15">
        <v>0</v>
      </c>
      <c r="N67" s="15">
        <v>0</v>
      </c>
      <c r="O67" s="15">
        <v>1500</v>
      </c>
      <c r="P67" s="15">
        <v>0</v>
      </c>
      <c r="Q67" s="13">
        <f t="shared" si="0"/>
        <v>5633.3333333333339</v>
      </c>
      <c r="R67" s="10">
        <v>85.076062500000006</v>
      </c>
      <c r="S67" s="10">
        <v>62.296935999999988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3">
        <f t="shared" si="1"/>
        <v>147.37299849999999</v>
      </c>
      <c r="AE67" s="9">
        <v>5485.960334833333</v>
      </c>
      <c r="AF67" s="10">
        <v>6965.6685000000007</v>
      </c>
      <c r="AG67" s="4"/>
      <c r="AH67" s="11"/>
      <c r="AI67" s="11"/>
      <c r="AJ67" s="11">
        <f t="shared" si="2"/>
        <v>0</v>
      </c>
    </row>
    <row r="68" spans="1:36" x14ac:dyDescent="0.3">
      <c r="A68" s="20" t="s">
        <v>17</v>
      </c>
      <c r="B68" s="21" t="s">
        <v>148</v>
      </c>
      <c r="C68" s="21" t="s">
        <v>191</v>
      </c>
      <c r="D68" s="13">
        <v>11000</v>
      </c>
      <c r="E68" s="13">
        <v>5500</v>
      </c>
      <c r="F68" s="10">
        <v>0</v>
      </c>
      <c r="G68" s="10">
        <v>0</v>
      </c>
      <c r="H68" s="10">
        <v>91.666666666666671</v>
      </c>
      <c r="I68" s="10">
        <v>0</v>
      </c>
      <c r="J68" s="10">
        <v>0</v>
      </c>
      <c r="K68" s="10">
        <v>0</v>
      </c>
      <c r="L68" s="10">
        <v>0</v>
      </c>
      <c r="M68" s="15">
        <v>0</v>
      </c>
      <c r="N68" s="15">
        <v>261.41333333333336</v>
      </c>
      <c r="O68" s="15">
        <v>0</v>
      </c>
      <c r="P68" s="15">
        <v>0</v>
      </c>
      <c r="Q68" s="13">
        <f t="shared" si="0"/>
        <v>5853.08</v>
      </c>
      <c r="R68" s="10">
        <v>72.852649999999997</v>
      </c>
      <c r="S68" s="10">
        <v>53.990677866666644</v>
      </c>
      <c r="T68" s="10">
        <v>0</v>
      </c>
      <c r="U68" s="10">
        <v>0</v>
      </c>
      <c r="V68" s="10">
        <v>0</v>
      </c>
      <c r="W68" s="10">
        <v>0</v>
      </c>
      <c r="X68" s="10">
        <v>733.33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3">
        <f t="shared" si="1"/>
        <v>860.17332786666668</v>
      </c>
      <c r="AE68" s="9">
        <v>4992.9033388000007</v>
      </c>
      <c r="AF68" s="10">
        <v>6313.4189999999999</v>
      </c>
      <c r="AG68" s="4"/>
      <c r="AH68" s="11"/>
      <c r="AI68" s="11"/>
      <c r="AJ68" s="11">
        <f t="shared" si="2"/>
        <v>3.3333333321934333E-3</v>
      </c>
    </row>
    <row r="69" spans="1:36" x14ac:dyDescent="0.3">
      <c r="A69" s="19" t="s">
        <v>24</v>
      </c>
      <c r="B69" s="18" t="s">
        <v>153</v>
      </c>
      <c r="C69" s="8" t="s">
        <v>192</v>
      </c>
      <c r="D69" s="9">
        <v>25000</v>
      </c>
      <c r="E69" s="10">
        <v>12500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5">
        <v>0</v>
      </c>
      <c r="N69" s="15">
        <v>0</v>
      </c>
      <c r="O69" s="15">
        <v>0</v>
      </c>
      <c r="P69" s="15">
        <v>0</v>
      </c>
      <c r="Q69" s="13">
        <f t="shared" ref="Q69:Q132" si="3">SUM(E69:P69)</f>
        <v>12500</v>
      </c>
      <c r="R69" s="10">
        <v>80.017312500000003</v>
      </c>
      <c r="S69" s="10">
        <v>62.296935999999988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3226.72</v>
      </c>
      <c r="AB69" s="10">
        <v>0</v>
      </c>
      <c r="AC69" s="10">
        <v>0</v>
      </c>
      <c r="AD69" s="13">
        <f t="shared" ref="AD69:AD132" si="4">SUM(R69:AC69)</f>
        <v>3369.0342484999996</v>
      </c>
      <c r="AE69" s="9">
        <v>9130.9657514999999</v>
      </c>
      <c r="AF69" s="10">
        <v>14135.834999999999</v>
      </c>
      <c r="AG69" s="4"/>
      <c r="AH69" s="11"/>
      <c r="AI69" s="11"/>
      <c r="AJ69" s="11">
        <f t="shared" si="2"/>
        <v>0</v>
      </c>
    </row>
    <row r="70" spans="1:36" x14ac:dyDescent="0.3">
      <c r="A70" s="19" t="s">
        <v>14</v>
      </c>
      <c r="B70" s="18" t="s">
        <v>154</v>
      </c>
      <c r="C70" s="8" t="s">
        <v>193</v>
      </c>
      <c r="D70" s="9">
        <v>23593</v>
      </c>
      <c r="E70" s="10">
        <v>11796.5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5">
        <v>0</v>
      </c>
      <c r="N70" s="15">
        <v>0</v>
      </c>
      <c r="O70" s="15">
        <v>0</v>
      </c>
      <c r="P70" s="15">
        <v>0</v>
      </c>
      <c r="Q70" s="13">
        <f t="shared" si="3"/>
        <v>11796.5</v>
      </c>
      <c r="R70" s="10">
        <v>116.77038749999998</v>
      </c>
      <c r="S70" s="10">
        <v>312.49</v>
      </c>
      <c r="T70" s="10">
        <v>3064.73</v>
      </c>
      <c r="U70" s="10">
        <v>0</v>
      </c>
      <c r="V70" s="10">
        <v>0</v>
      </c>
      <c r="W70" s="10">
        <v>478.12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3">
        <f t="shared" si="4"/>
        <v>3972.1103874999999</v>
      </c>
      <c r="AE70" s="9">
        <v>7824.3896125000001</v>
      </c>
      <c r="AF70" s="10">
        <v>13711.3305</v>
      </c>
      <c r="AG70" s="4"/>
      <c r="AH70" s="11"/>
      <c r="AI70" s="11"/>
      <c r="AJ70" s="11">
        <f t="shared" ref="AJ70:AJ133" si="5">+Q70-AD70-AE70</f>
        <v>0</v>
      </c>
    </row>
    <row r="71" spans="1:36" x14ac:dyDescent="0.3">
      <c r="A71" s="19" t="s">
        <v>14</v>
      </c>
      <c r="B71" s="18" t="s">
        <v>156</v>
      </c>
      <c r="C71" s="8" t="s">
        <v>179</v>
      </c>
      <c r="D71" s="9">
        <v>21000</v>
      </c>
      <c r="E71" s="10">
        <v>10500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5">
        <v>0</v>
      </c>
      <c r="N71" s="15">
        <v>0</v>
      </c>
      <c r="O71" s="15">
        <v>0</v>
      </c>
      <c r="P71" s="15">
        <v>0</v>
      </c>
      <c r="Q71" s="13">
        <f t="shared" si="3"/>
        <v>10500</v>
      </c>
      <c r="R71" s="10">
        <v>86.237437499999999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3">
        <f t="shared" si="4"/>
        <v>86.237437499999999</v>
      </c>
      <c r="AE71" s="9">
        <v>10413.7625625</v>
      </c>
      <c r="AF71" s="10">
        <v>12080.67</v>
      </c>
      <c r="AG71" s="4"/>
      <c r="AH71" s="11"/>
      <c r="AI71" s="11"/>
      <c r="AJ71" s="11">
        <f t="shared" si="5"/>
        <v>0</v>
      </c>
    </row>
    <row r="72" spans="1:36" x14ac:dyDescent="0.3">
      <c r="A72" s="19" t="s">
        <v>14</v>
      </c>
      <c r="B72" s="18" t="s">
        <v>160</v>
      </c>
      <c r="C72" s="8" t="s">
        <v>180</v>
      </c>
      <c r="D72" s="9">
        <v>17000</v>
      </c>
      <c r="E72" s="10">
        <v>8500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5">
        <v>0</v>
      </c>
      <c r="N72" s="15">
        <v>0</v>
      </c>
      <c r="O72" s="15">
        <v>0</v>
      </c>
      <c r="P72" s="15">
        <v>0</v>
      </c>
      <c r="Q72" s="13">
        <f t="shared" si="3"/>
        <v>8500</v>
      </c>
      <c r="R72" s="10">
        <v>80.017312500000003</v>
      </c>
      <c r="S72" s="10">
        <v>62.296935999999988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3">
        <f t="shared" si="4"/>
        <v>142.31424849999999</v>
      </c>
      <c r="AE72" s="9">
        <v>8357.6857514999992</v>
      </c>
      <c r="AF72" s="10">
        <v>9935.8349999999991</v>
      </c>
      <c r="AG72" s="4"/>
      <c r="AH72" s="11"/>
      <c r="AI72" s="11"/>
      <c r="AJ72" s="11">
        <f t="shared" si="5"/>
        <v>0</v>
      </c>
    </row>
    <row r="73" spans="1:36" x14ac:dyDescent="0.3">
      <c r="A73" s="19" t="s">
        <v>14</v>
      </c>
      <c r="B73" s="18" t="s">
        <v>161</v>
      </c>
      <c r="C73" s="8" t="s">
        <v>179</v>
      </c>
      <c r="D73" s="9">
        <v>23000</v>
      </c>
      <c r="E73" s="10">
        <v>11500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5">
        <v>0</v>
      </c>
      <c r="N73" s="15">
        <v>0</v>
      </c>
      <c r="O73" s="15">
        <v>0</v>
      </c>
      <c r="P73" s="15">
        <v>0</v>
      </c>
      <c r="Q73" s="13">
        <f t="shared" si="3"/>
        <v>11500</v>
      </c>
      <c r="R73" s="10">
        <v>124.14217500000001</v>
      </c>
      <c r="S73" s="10">
        <v>335.94693599999999</v>
      </c>
      <c r="T73" s="10">
        <v>833.8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3">
        <f t="shared" si="4"/>
        <v>1293.889111</v>
      </c>
      <c r="AE73" s="9">
        <v>10206.110889</v>
      </c>
      <c r="AF73" s="10">
        <v>13449.124500000002</v>
      </c>
      <c r="AG73" s="4"/>
      <c r="AH73" s="11"/>
      <c r="AI73" s="11"/>
      <c r="AJ73" s="11">
        <f t="shared" si="5"/>
        <v>0</v>
      </c>
    </row>
    <row r="74" spans="1:36" x14ac:dyDescent="0.3">
      <c r="A74" s="20" t="s">
        <v>17</v>
      </c>
      <c r="B74" s="21" t="s">
        <v>162</v>
      </c>
      <c r="C74" s="21" t="s">
        <v>194</v>
      </c>
      <c r="D74" s="13">
        <v>11000</v>
      </c>
      <c r="E74" s="13">
        <v>5500</v>
      </c>
      <c r="F74" s="10">
        <v>0</v>
      </c>
      <c r="G74" s="10">
        <v>0</v>
      </c>
      <c r="H74" s="10">
        <v>183.33333333333334</v>
      </c>
      <c r="I74" s="10">
        <v>0</v>
      </c>
      <c r="J74" s="10">
        <v>0</v>
      </c>
      <c r="K74" s="10">
        <v>0</v>
      </c>
      <c r="L74" s="10">
        <v>0</v>
      </c>
      <c r="M74" s="15">
        <v>0</v>
      </c>
      <c r="N74" s="15">
        <v>0</v>
      </c>
      <c r="O74" s="15">
        <v>0</v>
      </c>
      <c r="P74" s="15">
        <v>0</v>
      </c>
      <c r="Q74" s="13">
        <f t="shared" si="3"/>
        <v>5683.333333333333</v>
      </c>
      <c r="R74" s="10">
        <v>87.170812499999997</v>
      </c>
      <c r="S74" s="10">
        <v>62.296935999999988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3">
        <f t="shared" si="4"/>
        <v>149.46774849999997</v>
      </c>
      <c r="AE74" s="9">
        <v>5533.8655848333328</v>
      </c>
      <c r="AF74" s="10">
        <v>7033.2570000000005</v>
      </c>
      <c r="AG74" s="4"/>
      <c r="AH74" s="11"/>
      <c r="AI74" s="11"/>
      <c r="AJ74" s="11">
        <f t="shared" si="5"/>
        <v>0</v>
      </c>
    </row>
    <row r="75" spans="1:36" x14ac:dyDescent="0.3">
      <c r="A75" s="19" t="s">
        <v>14</v>
      </c>
      <c r="B75" s="18" t="s">
        <v>234</v>
      </c>
      <c r="C75" s="8" t="s">
        <v>179</v>
      </c>
      <c r="D75" s="9">
        <v>21500</v>
      </c>
      <c r="E75" s="10">
        <v>10750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5">
        <v>0</v>
      </c>
      <c r="N75" s="15">
        <v>0</v>
      </c>
      <c r="O75" s="15">
        <v>0</v>
      </c>
      <c r="P75" s="15">
        <v>0</v>
      </c>
      <c r="Q75" s="13">
        <f t="shared" si="3"/>
        <v>10750</v>
      </c>
      <c r="R75" s="10">
        <v>80.327249999999992</v>
      </c>
      <c r="S75" s="10">
        <v>62.296935999999988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3">
        <f t="shared" si="4"/>
        <v>142.62418599999998</v>
      </c>
      <c r="AE75" s="9">
        <v>10607.375814000001</v>
      </c>
      <c r="AF75" s="10">
        <v>12300.571500000002</v>
      </c>
      <c r="AG75" s="4"/>
      <c r="AH75" s="11"/>
      <c r="AI75" s="11"/>
      <c r="AJ75" s="11">
        <f t="shared" si="5"/>
        <v>0</v>
      </c>
    </row>
    <row r="76" spans="1:36" x14ac:dyDescent="0.3">
      <c r="A76" s="19" t="s">
        <v>14</v>
      </c>
      <c r="B76" s="18" t="s">
        <v>236</v>
      </c>
      <c r="C76" s="8" t="s">
        <v>179</v>
      </c>
      <c r="D76" s="9">
        <v>14000</v>
      </c>
      <c r="E76" s="10">
        <v>7000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5">
        <v>0</v>
      </c>
      <c r="N76" s="15">
        <v>0</v>
      </c>
      <c r="O76" s="15">
        <v>0</v>
      </c>
      <c r="P76" s="15">
        <v>0</v>
      </c>
      <c r="Q76" s="13">
        <f t="shared" si="3"/>
        <v>7000</v>
      </c>
      <c r="R76" s="10">
        <v>80.017312500000003</v>
      </c>
      <c r="S76" s="10">
        <v>62.296935999999988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3">
        <f t="shared" si="4"/>
        <v>142.31424849999999</v>
      </c>
      <c r="AE76" s="9">
        <v>6857.6857515000002</v>
      </c>
      <c r="AF76" s="10">
        <v>8360.8349999999991</v>
      </c>
      <c r="AG76" s="4"/>
      <c r="AH76" s="11"/>
      <c r="AI76" s="11"/>
      <c r="AJ76" s="11">
        <f t="shared" si="5"/>
        <v>0</v>
      </c>
    </row>
    <row r="77" spans="1:36" x14ac:dyDescent="0.3">
      <c r="A77" s="19" t="s">
        <v>14</v>
      </c>
      <c r="B77" s="18" t="s">
        <v>239</v>
      </c>
      <c r="C77" s="8" t="s">
        <v>179</v>
      </c>
      <c r="D77" s="9">
        <v>18000</v>
      </c>
      <c r="E77" s="10">
        <v>9000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5">
        <v>0</v>
      </c>
      <c r="N77" s="15">
        <v>0</v>
      </c>
      <c r="O77" s="15">
        <v>0</v>
      </c>
      <c r="P77" s="15">
        <v>0</v>
      </c>
      <c r="Q77" s="13">
        <f t="shared" si="3"/>
        <v>9000</v>
      </c>
      <c r="R77" s="10">
        <v>90.124124999999992</v>
      </c>
      <c r="S77" s="10">
        <v>189.07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3">
        <f t="shared" si="4"/>
        <v>279.19412499999999</v>
      </c>
      <c r="AE77" s="9">
        <v>8720.805875</v>
      </c>
      <c r="AF77" s="10">
        <v>10533.694500000001</v>
      </c>
      <c r="AG77" s="4"/>
      <c r="AH77" s="11"/>
      <c r="AI77" s="11"/>
      <c r="AJ77" s="11">
        <f t="shared" si="5"/>
        <v>0</v>
      </c>
    </row>
    <row r="78" spans="1:36" x14ac:dyDescent="0.3">
      <c r="A78" s="19" t="s">
        <v>20</v>
      </c>
      <c r="B78" s="18" t="s">
        <v>248</v>
      </c>
      <c r="C78" s="8" t="s">
        <v>173</v>
      </c>
      <c r="D78" s="9">
        <v>8000</v>
      </c>
      <c r="E78" s="10">
        <v>4000.0000000000005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5">
        <v>0</v>
      </c>
      <c r="N78" s="15">
        <v>0</v>
      </c>
      <c r="O78" s="15">
        <v>1500</v>
      </c>
      <c r="P78" s="15">
        <v>0</v>
      </c>
      <c r="Q78" s="13">
        <f t="shared" si="3"/>
        <v>5500</v>
      </c>
      <c r="R78" s="10">
        <v>80.865187500000005</v>
      </c>
      <c r="S78" s="10">
        <v>62.296935999999988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3">
        <f t="shared" si="4"/>
        <v>143.16212350000001</v>
      </c>
      <c r="AE78" s="9">
        <v>5356.8378764999998</v>
      </c>
      <c r="AF78" s="10">
        <v>6791.9459999999999</v>
      </c>
      <c r="AG78" s="4"/>
      <c r="AH78" s="11"/>
      <c r="AI78" s="11"/>
      <c r="AJ78" s="11">
        <f t="shared" si="5"/>
        <v>0</v>
      </c>
    </row>
    <row r="79" spans="1:36" x14ac:dyDescent="0.3">
      <c r="A79" s="19" t="s">
        <v>23</v>
      </c>
      <c r="B79" s="18" t="s">
        <v>249</v>
      </c>
      <c r="C79" s="8" t="s">
        <v>173</v>
      </c>
      <c r="D79" s="9">
        <v>8000</v>
      </c>
      <c r="E79" s="10">
        <v>4000.0000000000005</v>
      </c>
      <c r="F79" s="10">
        <v>0</v>
      </c>
      <c r="G79" s="10">
        <v>0</v>
      </c>
      <c r="H79" s="10">
        <v>133.33333333333334</v>
      </c>
      <c r="I79" s="10">
        <v>0</v>
      </c>
      <c r="J79" s="10">
        <v>0</v>
      </c>
      <c r="K79" s="10">
        <v>0</v>
      </c>
      <c r="L79" s="10">
        <v>0</v>
      </c>
      <c r="M79" s="15">
        <v>0</v>
      </c>
      <c r="N79" s="15">
        <v>0</v>
      </c>
      <c r="O79" s="15">
        <v>1500</v>
      </c>
      <c r="P79" s="15">
        <v>0</v>
      </c>
      <c r="Q79" s="13">
        <f t="shared" si="3"/>
        <v>5633.3333333333339</v>
      </c>
      <c r="R79" s="10">
        <v>89.57193749999999</v>
      </c>
      <c r="S79" s="10">
        <v>62.296935999999988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3">
        <f t="shared" si="4"/>
        <v>151.86887349999998</v>
      </c>
      <c r="AE79" s="9">
        <v>5481.4644598333334</v>
      </c>
      <c r="AF79" s="10">
        <v>6998.0714999999991</v>
      </c>
      <c r="AG79" s="4"/>
      <c r="AH79" s="11"/>
      <c r="AI79" s="11"/>
      <c r="AJ79" s="11">
        <f t="shared" si="5"/>
        <v>0</v>
      </c>
    </row>
    <row r="80" spans="1:36" x14ac:dyDescent="0.3">
      <c r="A80" s="19" t="s">
        <v>14</v>
      </c>
      <c r="B80" s="18" t="s">
        <v>259</v>
      </c>
      <c r="C80" s="8" t="s">
        <v>185</v>
      </c>
      <c r="D80" s="9">
        <v>14000</v>
      </c>
      <c r="E80" s="10">
        <v>7000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5">
        <v>0</v>
      </c>
      <c r="N80" s="15">
        <v>0</v>
      </c>
      <c r="O80" s="15">
        <v>0</v>
      </c>
      <c r="P80" s="15">
        <v>0</v>
      </c>
      <c r="Q80" s="13">
        <f t="shared" si="3"/>
        <v>7000</v>
      </c>
      <c r="R80" s="10">
        <v>79.621874999999989</v>
      </c>
      <c r="S80" s="10">
        <v>62.296935999999988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3">
        <f t="shared" si="4"/>
        <v>141.91881099999998</v>
      </c>
      <c r="AE80" s="9">
        <v>6858.0811890000004</v>
      </c>
      <c r="AF80" s="10">
        <v>8357.9789999999994</v>
      </c>
      <c r="AG80" s="4"/>
      <c r="AH80" s="11"/>
      <c r="AI80" s="11"/>
      <c r="AJ80" s="11">
        <f t="shared" si="5"/>
        <v>0</v>
      </c>
    </row>
    <row r="81" spans="1:36" x14ac:dyDescent="0.3">
      <c r="A81" s="19" t="s">
        <v>14</v>
      </c>
      <c r="B81" s="18" t="s">
        <v>260</v>
      </c>
      <c r="C81" s="8" t="s">
        <v>185</v>
      </c>
      <c r="D81" s="9">
        <v>13000</v>
      </c>
      <c r="E81" s="10">
        <v>6500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5">
        <v>0</v>
      </c>
      <c r="N81" s="15">
        <v>0</v>
      </c>
      <c r="O81" s="15">
        <v>0</v>
      </c>
      <c r="P81" s="15">
        <v>0</v>
      </c>
      <c r="Q81" s="13">
        <f t="shared" si="3"/>
        <v>6500</v>
      </c>
      <c r="R81" s="10">
        <v>82.108499999999992</v>
      </c>
      <c r="S81" s="10">
        <v>62.296935999999988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3">
        <f t="shared" si="4"/>
        <v>144.40543599999998</v>
      </c>
      <c r="AE81" s="9">
        <v>6355.594564</v>
      </c>
      <c r="AF81" s="10">
        <v>7850.902500000002</v>
      </c>
      <c r="AG81" s="4"/>
      <c r="AH81" s="11"/>
      <c r="AI81" s="11"/>
      <c r="AJ81" s="11">
        <f t="shared" si="5"/>
        <v>0</v>
      </c>
    </row>
    <row r="82" spans="1:36" x14ac:dyDescent="0.3">
      <c r="A82" s="19" t="s">
        <v>14</v>
      </c>
      <c r="B82" s="18" t="s">
        <v>261</v>
      </c>
      <c r="C82" s="8" t="s">
        <v>179</v>
      </c>
      <c r="D82" s="9">
        <v>15000</v>
      </c>
      <c r="E82" s="10">
        <v>7500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5">
        <v>0</v>
      </c>
      <c r="N82" s="15">
        <v>0</v>
      </c>
      <c r="O82" s="15">
        <v>0</v>
      </c>
      <c r="P82" s="15">
        <v>0</v>
      </c>
      <c r="Q82" s="13">
        <f t="shared" si="3"/>
        <v>7500</v>
      </c>
      <c r="R82" s="10">
        <v>115.22193750000001</v>
      </c>
      <c r="S82" s="10">
        <v>335.17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3">
        <f t="shared" si="4"/>
        <v>450.39193750000004</v>
      </c>
      <c r="AE82" s="9">
        <v>7049.6080624999995</v>
      </c>
      <c r="AF82" s="10">
        <v>9189.6735000000026</v>
      </c>
      <c r="AG82" s="4" t="s">
        <v>491</v>
      </c>
      <c r="AH82" s="11"/>
      <c r="AI82" s="11"/>
      <c r="AJ82" s="11">
        <f t="shared" si="5"/>
        <v>0</v>
      </c>
    </row>
    <row r="83" spans="1:36" x14ac:dyDescent="0.3">
      <c r="A83" s="19" t="s">
        <v>24</v>
      </c>
      <c r="B83" s="18" t="s">
        <v>267</v>
      </c>
      <c r="C83" s="8" t="s">
        <v>192</v>
      </c>
      <c r="D83" s="9">
        <v>15000</v>
      </c>
      <c r="E83" s="10">
        <v>7500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5">
        <v>0</v>
      </c>
      <c r="N83" s="15">
        <v>0</v>
      </c>
      <c r="O83" s="15">
        <v>0</v>
      </c>
      <c r="P83" s="15">
        <v>0</v>
      </c>
      <c r="Q83" s="13">
        <f t="shared" si="3"/>
        <v>7500</v>
      </c>
      <c r="R83" s="10">
        <v>84.598687500000011</v>
      </c>
      <c r="S83" s="10">
        <v>62.296935999999988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3">
        <f t="shared" si="4"/>
        <v>146.8956235</v>
      </c>
      <c r="AE83" s="9">
        <v>7353.1043764999995</v>
      </c>
      <c r="AF83" s="10">
        <v>8918.8575000000001</v>
      </c>
      <c r="AG83" s="4"/>
      <c r="AH83" s="11"/>
      <c r="AI83" s="11"/>
      <c r="AJ83" s="11">
        <f t="shared" si="5"/>
        <v>0</v>
      </c>
    </row>
    <row r="84" spans="1:36" x14ac:dyDescent="0.3">
      <c r="A84" s="19" t="s">
        <v>25</v>
      </c>
      <c r="B84" s="18" t="s">
        <v>268</v>
      </c>
      <c r="C84" s="8" t="s">
        <v>188</v>
      </c>
      <c r="D84" s="9">
        <v>20000</v>
      </c>
      <c r="E84" s="10">
        <v>10000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5">
        <v>0</v>
      </c>
      <c r="N84" s="15">
        <v>0</v>
      </c>
      <c r="O84" s="15">
        <v>0</v>
      </c>
      <c r="P84" s="15">
        <v>0</v>
      </c>
      <c r="Q84" s="13">
        <f t="shared" si="3"/>
        <v>10000</v>
      </c>
      <c r="R84" s="10">
        <v>79.621874999999989</v>
      </c>
      <c r="S84" s="10">
        <v>62.296935999999988</v>
      </c>
      <c r="T84" s="10">
        <v>2378.77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3">
        <f t="shared" si="4"/>
        <v>2520.688811</v>
      </c>
      <c r="AE84" s="9">
        <v>7479.311189</v>
      </c>
      <c r="AF84" s="10">
        <v>11507.979000000001</v>
      </c>
      <c r="AG84" s="4"/>
      <c r="AH84" s="11"/>
      <c r="AI84" s="11"/>
      <c r="AJ84" s="11">
        <f t="shared" si="5"/>
        <v>0</v>
      </c>
    </row>
    <row r="85" spans="1:36" x14ac:dyDescent="0.3">
      <c r="A85" s="19" t="s">
        <v>286</v>
      </c>
      <c r="B85" s="18" t="s">
        <v>301</v>
      </c>
      <c r="C85" s="8" t="s">
        <v>173</v>
      </c>
      <c r="D85" s="9">
        <v>8000</v>
      </c>
      <c r="E85" s="10">
        <v>4000.0000000000005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200</v>
      </c>
      <c r="L85" s="10">
        <v>0</v>
      </c>
      <c r="M85" s="15">
        <v>0</v>
      </c>
      <c r="N85" s="15">
        <v>0</v>
      </c>
      <c r="O85" s="15">
        <v>1500</v>
      </c>
      <c r="P85" s="15">
        <v>0</v>
      </c>
      <c r="Q85" s="13">
        <f t="shared" si="3"/>
        <v>5700</v>
      </c>
      <c r="R85" s="10">
        <v>89.57193749999999</v>
      </c>
      <c r="S85" s="10">
        <v>70.987335999999999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3">
        <f t="shared" si="4"/>
        <v>160.55927349999999</v>
      </c>
      <c r="AE85" s="9">
        <v>5539.4407265</v>
      </c>
      <c r="AF85" s="10">
        <v>7048.6080000000011</v>
      </c>
      <c r="AG85" s="4"/>
      <c r="AH85" s="11"/>
      <c r="AI85" s="11"/>
      <c r="AJ85" s="11">
        <f t="shared" si="5"/>
        <v>0</v>
      </c>
    </row>
    <row r="86" spans="1:36" x14ac:dyDescent="0.3">
      <c r="A86" s="19" t="s">
        <v>288</v>
      </c>
      <c r="B86" s="18" t="s">
        <v>303</v>
      </c>
      <c r="C86" s="8" t="s">
        <v>173</v>
      </c>
      <c r="D86" s="9">
        <v>8000</v>
      </c>
      <c r="E86" s="10">
        <v>4000.0000000000005</v>
      </c>
      <c r="F86" s="10">
        <v>0</v>
      </c>
      <c r="G86" s="10">
        <v>0</v>
      </c>
      <c r="H86" s="10">
        <v>133.33333333333334</v>
      </c>
      <c r="I86" s="10">
        <v>0</v>
      </c>
      <c r="J86" s="10">
        <v>0</v>
      </c>
      <c r="K86" s="10">
        <v>0</v>
      </c>
      <c r="L86" s="10">
        <v>0</v>
      </c>
      <c r="M86" s="15">
        <v>0</v>
      </c>
      <c r="N86" s="15">
        <v>0</v>
      </c>
      <c r="O86" s="15">
        <v>1500</v>
      </c>
      <c r="P86" s="15">
        <v>0</v>
      </c>
      <c r="Q86" s="13">
        <f t="shared" si="3"/>
        <v>5633.3333333333339</v>
      </c>
      <c r="R86" s="10">
        <v>84.680624999999992</v>
      </c>
      <c r="S86" s="10">
        <v>62.296935999999988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3">
        <f t="shared" si="4"/>
        <v>146.97756099999998</v>
      </c>
      <c r="AE86" s="9">
        <v>5486.3557723333333</v>
      </c>
      <c r="AF86" s="10">
        <v>6945.4665000000005</v>
      </c>
      <c r="AG86" s="4"/>
      <c r="AH86" s="11"/>
      <c r="AI86" s="11"/>
      <c r="AJ86" s="11">
        <f t="shared" si="5"/>
        <v>0</v>
      </c>
    </row>
    <row r="87" spans="1:36" x14ac:dyDescent="0.3">
      <c r="A87" s="19" t="s">
        <v>289</v>
      </c>
      <c r="B87" s="18" t="s">
        <v>304</v>
      </c>
      <c r="C87" s="8" t="s">
        <v>173</v>
      </c>
      <c r="D87" s="9">
        <v>8000</v>
      </c>
      <c r="E87" s="10">
        <v>4000.0000000000005</v>
      </c>
      <c r="F87" s="10">
        <v>0</v>
      </c>
      <c r="G87" s="10">
        <v>0</v>
      </c>
      <c r="H87" s="10">
        <v>133.33333333333334</v>
      </c>
      <c r="I87" s="10">
        <v>0</v>
      </c>
      <c r="J87" s="10">
        <v>0</v>
      </c>
      <c r="K87" s="10">
        <v>0</v>
      </c>
      <c r="L87" s="10">
        <v>0</v>
      </c>
      <c r="M87" s="15">
        <v>0</v>
      </c>
      <c r="N87" s="15">
        <v>0</v>
      </c>
      <c r="O87" s="15">
        <v>1500</v>
      </c>
      <c r="P87" s="15">
        <v>0</v>
      </c>
      <c r="Q87" s="13">
        <f t="shared" si="3"/>
        <v>5633.3333333333339</v>
      </c>
      <c r="R87" s="10">
        <v>85.532062499999995</v>
      </c>
      <c r="S87" s="10">
        <v>62.296935999999988</v>
      </c>
      <c r="T87" s="10">
        <v>0</v>
      </c>
      <c r="U87" s="10">
        <v>0</v>
      </c>
      <c r="V87" s="10">
        <v>0</v>
      </c>
      <c r="W87" s="10">
        <v>556.77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3">
        <f t="shared" si="4"/>
        <v>704.59899849999999</v>
      </c>
      <c r="AE87" s="9">
        <v>4928.7343348333334</v>
      </c>
      <c r="AF87" s="10">
        <v>6968.9444999999996</v>
      </c>
      <c r="AG87" s="4"/>
      <c r="AH87" s="11"/>
      <c r="AI87" s="11"/>
      <c r="AJ87" s="11">
        <f t="shared" si="5"/>
        <v>0</v>
      </c>
    </row>
    <row r="88" spans="1:36" x14ac:dyDescent="0.3">
      <c r="A88" s="19" t="s">
        <v>290</v>
      </c>
      <c r="B88" s="18" t="s">
        <v>305</v>
      </c>
      <c r="C88" s="8" t="s">
        <v>173</v>
      </c>
      <c r="D88" s="9">
        <v>8000</v>
      </c>
      <c r="E88" s="10">
        <v>4000.0000000000005</v>
      </c>
      <c r="F88" s="10">
        <v>0</v>
      </c>
      <c r="G88" s="10">
        <v>0</v>
      </c>
      <c r="H88" s="10">
        <v>133.33333333333334</v>
      </c>
      <c r="I88" s="10">
        <v>0</v>
      </c>
      <c r="J88" s="10">
        <v>0</v>
      </c>
      <c r="K88" s="10">
        <v>0</v>
      </c>
      <c r="L88" s="10">
        <v>0</v>
      </c>
      <c r="M88" s="15">
        <v>0</v>
      </c>
      <c r="N88" s="15">
        <v>0</v>
      </c>
      <c r="O88" s="15">
        <v>1500</v>
      </c>
      <c r="P88" s="15">
        <v>0</v>
      </c>
      <c r="Q88" s="13">
        <f t="shared" si="3"/>
        <v>5633.3333333333339</v>
      </c>
      <c r="R88" s="10">
        <v>82.108499999999992</v>
      </c>
      <c r="S88" s="10">
        <v>62.296935999999988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3">
        <f t="shared" si="4"/>
        <v>144.40543599999998</v>
      </c>
      <c r="AE88" s="9">
        <v>5488.927897333333</v>
      </c>
      <c r="AF88" s="10">
        <v>6944.259</v>
      </c>
      <c r="AG88" s="4"/>
      <c r="AH88" s="11"/>
      <c r="AI88" s="11"/>
      <c r="AJ88" s="11">
        <f t="shared" si="5"/>
        <v>0</v>
      </c>
    </row>
    <row r="89" spans="1:36" x14ac:dyDescent="0.3">
      <c r="A89" s="19" t="s">
        <v>291</v>
      </c>
      <c r="B89" s="18" t="s">
        <v>306</v>
      </c>
      <c r="C89" s="8" t="s">
        <v>173</v>
      </c>
      <c r="D89" s="9">
        <v>8000</v>
      </c>
      <c r="E89" s="10">
        <v>4000.0000000000005</v>
      </c>
      <c r="F89" s="10">
        <v>0</v>
      </c>
      <c r="G89" s="10">
        <v>0</v>
      </c>
      <c r="H89" s="10">
        <v>133.33333333333334</v>
      </c>
      <c r="I89" s="10">
        <v>0</v>
      </c>
      <c r="J89" s="10">
        <v>0</v>
      </c>
      <c r="K89" s="10">
        <v>533.33333333333337</v>
      </c>
      <c r="L89" s="10">
        <v>0</v>
      </c>
      <c r="M89" s="15">
        <v>0</v>
      </c>
      <c r="N89" s="15">
        <v>0</v>
      </c>
      <c r="O89" s="15">
        <v>1500</v>
      </c>
      <c r="P89" s="15">
        <v>0</v>
      </c>
      <c r="Q89" s="13">
        <f t="shared" si="3"/>
        <v>6166.666666666667</v>
      </c>
      <c r="R89" s="10">
        <v>82.108499999999992</v>
      </c>
      <c r="S89" s="10">
        <v>85.47133599999998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3">
        <f t="shared" si="4"/>
        <v>167.57983599999997</v>
      </c>
      <c r="AE89" s="9">
        <v>5999.0868306666662</v>
      </c>
      <c r="AF89" s="10">
        <v>7470.7080000000014</v>
      </c>
      <c r="AG89" s="4"/>
      <c r="AH89" s="11"/>
      <c r="AI89" s="11"/>
      <c r="AJ89" s="11">
        <f t="shared" si="5"/>
        <v>0</v>
      </c>
    </row>
    <row r="90" spans="1:36" x14ac:dyDescent="0.3">
      <c r="A90" s="19" t="s">
        <v>290</v>
      </c>
      <c r="B90" s="18" t="s">
        <v>307</v>
      </c>
      <c r="C90" s="8" t="s">
        <v>173</v>
      </c>
      <c r="D90" s="9">
        <v>8000</v>
      </c>
      <c r="E90" s="10">
        <v>4000.0000000000005</v>
      </c>
      <c r="F90" s="10">
        <v>0</v>
      </c>
      <c r="G90" s="10">
        <v>0</v>
      </c>
      <c r="H90" s="10">
        <v>133.33333333333334</v>
      </c>
      <c r="I90" s="10">
        <v>0</v>
      </c>
      <c r="J90" s="10">
        <v>0</v>
      </c>
      <c r="K90" s="10">
        <v>0</v>
      </c>
      <c r="L90" s="10">
        <v>0</v>
      </c>
      <c r="M90" s="15">
        <v>0</v>
      </c>
      <c r="N90" s="15">
        <v>0</v>
      </c>
      <c r="O90" s="15">
        <v>1500</v>
      </c>
      <c r="P90" s="15">
        <v>0</v>
      </c>
      <c r="Q90" s="13">
        <f t="shared" si="3"/>
        <v>5633.3333333333339</v>
      </c>
      <c r="R90" s="10">
        <v>82.108499999999992</v>
      </c>
      <c r="S90" s="10">
        <v>62.296935999999988</v>
      </c>
      <c r="T90" s="10">
        <v>917.8</v>
      </c>
      <c r="U90" s="10">
        <v>0</v>
      </c>
      <c r="V90" s="10">
        <v>0</v>
      </c>
      <c r="W90" s="10">
        <v>450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3">
        <f t="shared" si="4"/>
        <v>1512.205436</v>
      </c>
      <c r="AE90" s="9">
        <v>4121.1278973333328</v>
      </c>
      <c r="AF90" s="10">
        <v>6944.259</v>
      </c>
      <c r="AG90" s="4"/>
      <c r="AH90" s="11"/>
      <c r="AI90" s="11"/>
      <c r="AJ90" s="11">
        <f t="shared" si="5"/>
        <v>0</v>
      </c>
    </row>
    <row r="91" spans="1:36" x14ac:dyDescent="0.3">
      <c r="A91" s="19" t="s">
        <v>286</v>
      </c>
      <c r="B91" s="18" t="s">
        <v>308</v>
      </c>
      <c r="C91" s="8" t="s">
        <v>173</v>
      </c>
      <c r="D91" s="9">
        <v>8000</v>
      </c>
      <c r="E91" s="10">
        <v>4000.0000000000005</v>
      </c>
      <c r="F91" s="10">
        <v>0</v>
      </c>
      <c r="G91" s="10">
        <v>0</v>
      </c>
      <c r="H91" s="10">
        <v>0</v>
      </c>
      <c r="I91" s="10">
        <v>0</v>
      </c>
      <c r="J91" s="10">
        <v>533.33333333333337</v>
      </c>
      <c r="K91" s="10">
        <v>333.33333333333337</v>
      </c>
      <c r="L91" s="10">
        <v>0</v>
      </c>
      <c r="M91" s="15">
        <v>0</v>
      </c>
      <c r="N91" s="15">
        <v>0</v>
      </c>
      <c r="O91" s="15">
        <v>1500</v>
      </c>
      <c r="P91" s="15">
        <v>0</v>
      </c>
      <c r="Q91" s="13">
        <f t="shared" si="3"/>
        <v>6366.666666666667</v>
      </c>
      <c r="R91" s="10">
        <v>97.038937500000003</v>
      </c>
      <c r="S91" s="10">
        <v>99.955335999999988</v>
      </c>
      <c r="T91" s="10">
        <v>733.2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3">
        <f t="shared" si="4"/>
        <v>930.19427350000001</v>
      </c>
      <c r="AE91" s="9">
        <v>5436.4723931666658</v>
      </c>
      <c r="AF91" s="10">
        <v>7820.9250000000002</v>
      </c>
      <c r="AG91" s="4"/>
      <c r="AH91" s="11"/>
      <c r="AI91" s="11"/>
      <c r="AJ91" s="11">
        <f t="shared" si="5"/>
        <v>0</v>
      </c>
    </row>
    <row r="92" spans="1:36" x14ac:dyDescent="0.3">
      <c r="A92" s="19" t="s">
        <v>292</v>
      </c>
      <c r="B92" s="18" t="s">
        <v>407</v>
      </c>
      <c r="C92" s="8" t="s">
        <v>173</v>
      </c>
      <c r="D92" s="9">
        <v>8000</v>
      </c>
      <c r="E92" s="10">
        <v>4000.0000000000005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5">
        <v>0</v>
      </c>
      <c r="N92" s="15">
        <v>0</v>
      </c>
      <c r="O92" s="15">
        <v>1500</v>
      </c>
      <c r="P92" s="15">
        <v>0</v>
      </c>
      <c r="Q92" s="13">
        <f t="shared" si="3"/>
        <v>5500</v>
      </c>
      <c r="R92" s="10">
        <v>79.621874999999989</v>
      </c>
      <c r="S92" s="10">
        <v>62.296935999999988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3">
        <f t="shared" si="4"/>
        <v>141.91881099999998</v>
      </c>
      <c r="AE92" s="9">
        <v>5358.0811890000004</v>
      </c>
      <c r="AF92" s="10">
        <v>6782.9790000000003</v>
      </c>
      <c r="AG92" s="4"/>
      <c r="AH92" s="11"/>
      <c r="AI92" s="11"/>
      <c r="AJ92" s="11">
        <f t="shared" si="5"/>
        <v>0</v>
      </c>
    </row>
    <row r="93" spans="1:36" x14ac:dyDescent="0.3">
      <c r="A93" s="19" t="s">
        <v>291</v>
      </c>
      <c r="B93" s="18" t="s">
        <v>309</v>
      </c>
      <c r="C93" s="8" t="s">
        <v>173</v>
      </c>
      <c r="D93" s="9">
        <v>8000</v>
      </c>
      <c r="E93" s="10">
        <v>4000.0000000000005</v>
      </c>
      <c r="F93" s="10">
        <v>0</v>
      </c>
      <c r="G93" s="10">
        <v>0</v>
      </c>
      <c r="H93" s="10">
        <v>133.33333333333334</v>
      </c>
      <c r="I93" s="10">
        <v>0</v>
      </c>
      <c r="J93" s="10">
        <v>533.33333333333337</v>
      </c>
      <c r="K93" s="10">
        <v>533.33333333333337</v>
      </c>
      <c r="L93" s="10">
        <v>0</v>
      </c>
      <c r="M93" s="15">
        <v>0</v>
      </c>
      <c r="N93" s="15">
        <v>0</v>
      </c>
      <c r="O93" s="15">
        <v>1500</v>
      </c>
      <c r="P93" s="15">
        <v>0</v>
      </c>
      <c r="Q93" s="13">
        <f t="shared" si="3"/>
        <v>6700</v>
      </c>
      <c r="R93" s="10">
        <v>82.108499999999992</v>
      </c>
      <c r="S93" s="10">
        <v>108.64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3">
        <f t="shared" si="4"/>
        <v>190.74849999999998</v>
      </c>
      <c r="AE93" s="9">
        <v>6509.2514999999994</v>
      </c>
      <c r="AF93" s="10">
        <v>8038.7579999999998</v>
      </c>
      <c r="AG93" s="4"/>
      <c r="AH93" s="11"/>
      <c r="AI93" s="11"/>
      <c r="AJ93" s="11">
        <f t="shared" si="5"/>
        <v>0</v>
      </c>
    </row>
    <row r="94" spans="1:36" x14ac:dyDescent="0.3">
      <c r="A94" s="19" t="s">
        <v>293</v>
      </c>
      <c r="B94" s="18" t="s">
        <v>311</v>
      </c>
      <c r="C94" s="8" t="s">
        <v>173</v>
      </c>
      <c r="D94" s="9">
        <v>8000</v>
      </c>
      <c r="E94" s="10">
        <v>4000.0000000000005</v>
      </c>
      <c r="F94" s="10">
        <v>0</v>
      </c>
      <c r="G94" s="10">
        <v>0</v>
      </c>
      <c r="H94" s="10">
        <v>133.33333333333334</v>
      </c>
      <c r="I94" s="10">
        <v>0</v>
      </c>
      <c r="J94" s="10">
        <v>0</v>
      </c>
      <c r="K94" s="10">
        <v>0</v>
      </c>
      <c r="L94" s="10">
        <v>0</v>
      </c>
      <c r="M94" s="15">
        <v>0</v>
      </c>
      <c r="N94" s="15">
        <v>0</v>
      </c>
      <c r="O94" s="15">
        <v>1500</v>
      </c>
      <c r="P94" s="15">
        <v>0</v>
      </c>
      <c r="Q94" s="13">
        <f t="shared" si="3"/>
        <v>5633.3333333333339</v>
      </c>
      <c r="R94" s="10">
        <v>84.598687500000011</v>
      </c>
      <c r="S94" s="10">
        <v>62.296935999999988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3">
        <f t="shared" si="4"/>
        <v>146.8956235</v>
      </c>
      <c r="AE94" s="9">
        <v>5486.4377098333334</v>
      </c>
      <c r="AF94" s="10">
        <v>6962.2140000000009</v>
      </c>
      <c r="AG94" s="4"/>
      <c r="AH94" s="11"/>
      <c r="AI94" s="11"/>
      <c r="AJ94" s="11">
        <f t="shared" si="5"/>
        <v>0</v>
      </c>
    </row>
    <row r="95" spans="1:36" x14ac:dyDescent="0.3">
      <c r="A95" s="19" t="s">
        <v>286</v>
      </c>
      <c r="B95" s="18" t="s">
        <v>312</v>
      </c>
      <c r="C95" s="8" t="s">
        <v>173</v>
      </c>
      <c r="D95" s="9">
        <v>8000</v>
      </c>
      <c r="E95" s="10">
        <v>4000.0000000000005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200</v>
      </c>
      <c r="L95" s="10">
        <v>0</v>
      </c>
      <c r="M95" s="15">
        <v>0</v>
      </c>
      <c r="N95" s="15">
        <v>0</v>
      </c>
      <c r="O95" s="15">
        <v>1500</v>
      </c>
      <c r="P95" s="15">
        <v>0</v>
      </c>
      <c r="Q95" s="13">
        <f t="shared" si="3"/>
        <v>5700</v>
      </c>
      <c r="R95" s="10">
        <v>82.108499999999992</v>
      </c>
      <c r="S95" s="10">
        <v>70.987335999999999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3">
        <f t="shared" si="4"/>
        <v>153.09583599999999</v>
      </c>
      <c r="AE95" s="9">
        <v>5546.9041639999996</v>
      </c>
      <c r="AF95" s="10">
        <v>6994.7955000000002</v>
      </c>
      <c r="AG95" s="4"/>
      <c r="AH95" s="11"/>
      <c r="AI95" s="11"/>
      <c r="AJ95" s="11">
        <f t="shared" si="5"/>
        <v>0</v>
      </c>
    </row>
    <row r="96" spans="1:36" x14ac:dyDescent="0.3">
      <c r="A96" s="19" t="s">
        <v>289</v>
      </c>
      <c r="B96" s="18" t="s">
        <v>313</v>
      </c>
      <c r="C96" s="8" t="s">
        <v>173</v>
      </c>
      <c r="D96" s="9">
        <v>8000</v>
      </c>
      <c r="E96" s="10">
        <v>4000.0000000000005</v>
      </c>
      <c r="F96" s="10">
        <v>0</v>
      </c>
      <c r="G96" s="10">
        <v>0</v>
      </c>
      <c r="H96" s="10">
        <v>133.33333333333334</v>
      </c>
      <c r="I96" s="10">
        <v>0</v>
      </c>
      <c r="J96" s="10">
        <v>0</v>
      </c>
      <c r="K96" s="10">
        <v>0</v>
      </c>
      <c r="L96" s="10">
        <v>0</v>
      </c>
      <c r="M96" s="15">
        <v>0</v>
      </c>
      <c r="N96" s="15">
        <v>0</v>
      </c>
      <c r="O96" s="15">
        <v>1500</v>
      </c>
      <c r="P96" s="15">
        <v>0</v>
      </c>
      <c r="Q96" s="13">
        <f t="shared" si="3"/>
        <v>5633.3333333333339</v>
      </c>
      <c r="R96" s="10">
        <v>87.085312500000001</v>
      </c>
      <c r="S96" s="10">
        <v>62.296935999999988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3">
        <f t="shared" si="4"/>
        <v>149.3822485</v>
      </c>
      <c r="AE96" s="9">
        <v>5483.951084833333</v>
      </c>
      <c r="AF96" s="10">
        <v>6980.1585000000005</v>
      </c>
      <c r="AG96" s="4"/>
      <c r="AH96" s="11"/>
      <c r="AI96" s="11"/>
      <c r="AJ96" s="11">
        <f t="shared" si="5"/>
        <v>0</v>
      </c>
    </row>
    <row r="97" spans="1:36" x14ac:dyDescent="0.3">
      <c r="A97" s="19" t="s">
        <v>292</v>
      </c>
      <c r="B97" s="18" t="s">
        <v>314</v>
      </c>
      <c r="C97" s="8" t="s">
        <v>173</v>
      </c>
      <c r="D97" s="9">
        <v>8000</v>
      </c>
      <c r="E97" s="10">
        <v>4000.0000000000005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5">
        <v>0</v>
      </c>
      <c r="N97" s="15">
        <v>0</v>
      </c>
      <c r="O97" s="15">
        <v>1500</v>
      </c>
      <c r="P97" s="15">
        <v>0</v>
      </c>
      <c r="Q97" s="13">
        <f t="shared" si="3"/>
        <v>5500</v>
      </c>
      <c r="R97" s="10">
        <v>79.621874999999989</v>
      </c>
      <c r="S97" s="10">
        <v>62.296935999999988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3">
        <f t="shared" si="4"/>
        <v>141.91881099999998</v>
      </c>
      <c r="AE97" s="9">
        <v>5358.0811890000004</v>
      </c>
      <c r="AF97" s="10">
        <v>6782.9790000000003</v>
      </c>
      <c r="AG97" s="4"/>
      <c r="AH97" s="11"/>
      <c r="AI97" s="11"/>
      <c r="AJ97" s="11">
        <f t="shared" si="5"/>
        <v>0</v>
      </c>
    </row>
    <row r="98" spans="1:36" x14ac:dyDescent="0.3">
      <c r="A98" s="19" t="s">
        <v>294</v>
      </c>
      <c r="B98" s="18" t="s">
        <v>315</v>
      </c>
      <c r="C98" s="8" t="s">
        <v>173</v>
      </c>
      <c r="D98" s="9">
        <v>8000</v>
      </c>
      <c r="E98" s="10">
        <v>4000.0000000000005</v>
      </c>
      <c r="F98" s="10">
        <v>0</v>
      </c>
      <c r="G98" s="10">
        <v>0</v>
      </c>
      <c r="H98" s="10">
        <v>133.33333333333334</v>
      </c>
      <c r="I98" s="10">
        <v>0</v>
      </c>
      <c r="J98" s="10">
        <v>0</v>
      </c>
      <c r="K98" s="10">
        <v>0</v>
      </c>
      <c r="L98" s="10">
        <v>0</v>
      </c>
      <c r="M98" s="15">
        <v>0</v>
      </c>
      <c r="N98" s="15">
        <v>0</v>
      </c>
      <c r="O98" s="15">
        <v>1500</v>
      </c>
      <c r="P98" s="15">
        <v>0</v>
      </c>
      <c r="Q98" s="13">
        <f t="shared" si="3"/>
        <v>5633.3333333333339</v>
      </c>
      <c r="R98" s="10">
        <v>82.108499999999992</v>
      </c>
      <c r="S98" s="10">
        <v>62.296935999999988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3">
        <f t="shared" si="4"/>
        <v>144.40543599999998</v>
      </c>
      <c r="AE98" s="9">
        <v>5488.927897333333</v>
      </c>
      <c r="AF98" s="10">
        <v>6909.5880000000016</v>
      </c>
      <c r="AG98" s="4"/>
      <c r="AH98" s="11"/>
      <c r="AI98" s="11"/>
      <c r="AJ98" s="11">
        <f t="shared" si="5"/>
        <v>0</v>
      </c>
    </row>
    <row r="99" spans="1:36" x14ac:dyDescent="0.3">
      <c r="A99" s="19" t="s">
        <v>294</v>
      </c>
      <c r="B99" s="18" t="s">
        <v>316</v>
      </c>
      <c r="C99" s="8" t="s">
        <v>173</v>
      </c>
      <c r="D99" s="9">
        <v>8000</v>
      </c>
      <c r="E99" s="10">
        <v>4000.0000000000005</v>
      </c>
      <c r="F99" s="10">
        <v>0</v>
      </c>
      <c r="G99" s="10">
        <v>0</v>
      </c>
      <c r="H99" s="10">
        <v>133.33333333333334</v>
      </c>
      <c r="I99" s="10">
        <v>0</v>
      </c>
      <c r="J99" s="10">
        <v>0</v>
      </c>
      <c r="K99" s="10">
        <v>0</v>
      </c>
      <c r="L99" s="10">
        <v>0</v>
      </c>
      <c r="M99" s="15">
        <v>0</v>
      </c>
      <c r="N99" s="15">
        <v>0</v>
      </c>
      <c r="O99" s="15">
        <v>1500</v>
      </c>
      <c r="P99" s="15">
        <v>0</v>
      </c>
      <c r="Q99" s="13">
        <f t="shared" si="3"/>
        <v>5633.3333333333339</v>
      </c>
      <c r="R99" s="10">
        <v>82.108499999999992</v>
      </c>
      <c r="S99" s="10">
        <v>62.296935999999988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3">
        <f t="shared" si="4"/>
        <v>144.40543599999998</v>
      </c>
      <c r="AE99" s="9">
        <v>5488.927897333333</v>
      </c>
      <c r="AF99" s="10">
        <v>6909.5880000000016</v>
      </c>
      <c r="AG99" s="4"/>
      <c r="AH99" s="11"/>
      <c r="AI99" s="11"/>
      <c r="AJ99" s="11">
        <f t="shared" si="5"/>
        <v>0</v>
      </c>
    </row>
    <row r="100" spans="1:36" x14ac:dyDescent="0.3">
      <c r="A100" s="19" t="s">
        <v>292</v>
      </c>
      <c r="B100" s="18" t="s">
        <v>317</v>
      </c>
      <c r="C100" s="8" t="s">
        <v>173</v>
      </c>
      <c r="D100" s="9">
        <v>8000</v>
      </c>
      <c r="E100" s="10">
        <v>4000.0000000000005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5">
        <v>0</v>
      </c>
      <c r="N100" s="15">
        <v>0</v>
      </c>
      <c r="O100" s="15">
        <v>1500</v>
      </c>
      <c r="P100" s="15">
        <v>0</v>
      </c>
      <c r="Q100" s="13">
        <f t="shared" si="3"/>
        <v>5500</v>
      </c>
      <c r="R100" s="10">
        <v>79.621874999999989</v>
      </c>
      <c r="S100" s="10">
        <v>62.296935999999988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3">
        <f t="shared" si="4"/>
        <v>141.91881099999998</v>
      </c>
      <c r="AE100" s="9">
        <v>5358.0811890000004</v>
      </c>
      <c r="AF100" s="10">
        <v>6782.9790000000003</v>
      </c>
      <c r="AG100" s="4"/>
      <c r="AH100" s="11"/>
      <c r="AI100" s="11"/>
      <c r="AJ100" s="11">
        <f t="shared" si="5"/>
        <v>0</v>
      </c>
    </row>
    <row r="101" spans="1:36" x14ac:dyDescent="0.3">
      <c r="A101" s="19" t="s">
        <v>289</v>
      </c>
      <c r="B101" s="18" t="s">
        <v>318</v>
      </c>
      <c r="C101" s="8" t="s">
        <v>173</v>
      </c>
      <c r="D101" s="9">
        <v>8000</v>
      </c>
      <c r="E101" s="10">
        <v>4000.0000000000005</v>
      </c>
      <c r="F101" s="10">
        <v>0</v>
      </c>
      <c r="G101" s="10">
        <v>0</v>
      </c>
      <c r="H101" s="10">
        <v>133.33333333333334</v>
      </c>
      <c r="I101" s="10">
        <v>0</v>
      </c>
      <c r="J101" s="10">
        <v>0</v>
      </c>
      <c r="K101" s="10">
        <v>0</v>
      </c>
      <c r="L101" s="10">
        <v>0</v>
      </c>
      <c r="M101" s="15">
        <v>0</v>
      </c>
      <c r="N101" s="15">
        <v>0</v>
      </c>
      <c r="O101" s="15">
        <v>1500</v>
      </c>
      <c r="P101" s="15">
        <v>0</v>
      </c>
      <c r="Q101" s="13">
        <f t="shared" si="3"/>
        <v>5633.3333333333339</v>
      </c>
      <c r="R101" s="10">
        <v>84.598687500000011</v>
      </c>
      <c r="S101" s="10">
        <v>62.296935999999988</v>
      </c>
      <c r="T101" s="10">
        <v>922.29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3">
        <f t="shared" si="4"/>
        <v>1069.1856235</v>
      </c>
      <c r="AE101" s="9">
        <v>4564.1477098333326</v>
      </c>
      <c r="AF101" s="10">
        <v>6962.2140000000009</v>
      </c>
      <c r="AG101" s="4"/>
      <c r="AH101" s="11"/>
      <c r="AI101" s="11"/>
      <c r="AJ101" s="11">
        <f t="shared" si="5"/>
        <v>0</v>
      </c>
    </row>
    <row r="102" spans="1:36" x14ac:dyDescent="0.3">
      <c r="A102" s="19" t="s">
        <v>294</v>
      </c>
      <c r="B102" s="18" t="s">
        <v>319</v>
      </c>
      <c r="C102" s="8" t="s">
        <v>173</v>
      </c>
      <c r="D102" s="9">
        <v>8000</v>
      </c>
      <c r="E102" s="10">
        <v>4000.0000000000005</v>
      </c>
      <c r="F102" s="10">
        <v>0</v>
      </c>
      <c r="G102" s="10">
        <v>0</v>
      </c>
      <c r="H102" s="10">
        <v>133.33333333333334</v>
      </c>
      <c r="I102" s="10">
        <v>0</v>
      </c>
      <c r="J102" s="10">
        <v>0</v>
      </c>
      <c r="K102" s="10">
        <v>0</v>
      </c>
      <c r="L102" s="10">
        <v>0</v>
      </c>
      <c r="M102" s="15">
        <v>0</v>
      </c>
      <c r="N102" s="15">
        <v>0</v>
      </c>
      <c r="O102" s="15">
        <v>1500</v>
      </c>
      <c r="P102" s="15">
        <v>0</v>
      </c>
      <c r="Q102" s="13">
        <f t="shared" si="3"/>
        <v>5633.3333333333339</v>
      </c>
      <c r="R102" s="10">
        <v>82.108499999999992</v>
      </c>
      <c r="S102" s="10">
        <v>62.296935999999988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3">
        <f t="shared" si="4"/>
        <v>144.40543599999998</v>
      </c>
      <c r="AE102" s="9">
        <v>5488.927897333333</v>
      </c>
      <c r="AF102" s="10">
        <v>6909.5880000000016</v>
      </c>
      <c r="AG102" s="4"/>
      <c r="AH102" s="11"/>
      <c r="AI102" s="11"/>
      <c r="AJ102" s="11">
        <f t="shared" si="5"/>
        <v>0</v>
      </c>
    </row>
    <row r="103" spans="1:36" x14ac:dyDescent="0.3">
      <c r="A103" s="19" t="s">
        <v>290</v>
      </c>
      <c r="B103" s="18" t="s">
        <v>320</v>
      </c>
      <c r="C103" s="8" t="s">
        <v>173</v>
      </c>
      <c r="D103" s="9">
        <v>8000</v>
      </c>
      <c r="E103" s="10">
        <v>4000.0000000000005</v>
      </c>
      <c r="F103" s="10">
        <v>0</v>
      </c>
      <c r="G103" s="10">
        <v>0</v>
      </c>
      <c r="H103" s="10">
        <v>133.33333333333334</v>
      </c>
      <c r="I103" s="10">
        <v>0</v>
      </c>
      <c r="J103" s="10">
        <v>0</v>
      </c>
      <c r="K103" s="10">
        <v>0</v>
      </c>
      <c r="L103" s="10">
        <v>0</v>
      </c>
      <c r="M103" s="15">
        <v>0</v>
      </c>
      <c r="N103" s="15">
        <v>0</v>
      </c>
      <c r="O103" s="15">
        <v>1500</v>
      </c>
      <c r="P103" s="15">
        <v>0</v>
      </c>
      <c r="Q103" s="13">
        <f t="shared" si="3"/>
        <v>5633.3333333333339</v>
      </c>
      <c r="R103" s="10">
        <v>82.108499999999992</v>
      </c>
      <c r="S103" s="10">
        <v>62.296935999999988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3">
        <f t="shared" si="4"/>
        <v>144.40543599999998</v>
      </c>
      <c r="AE103" s="9">
        <v>5488.927897333333</v>
      </c>
      <c r="AF103" s="10">
        <v>6944.259</v>
      </c>
      <c r="AG103" s="4"/>
      <c r="AH103" s="11"/>
      <c r="AI103" s="11"/>
      <c r="AJ103" s="11">
        <f t="shared" si="5"/>
        <v>0</v>
      </c>
    </row>
    <row r="104" spans="1:36" x14ac:dyDescent="0.3">
      <c r="A104" s="19" t="s">
        <v>288</v>
      </c>
      <c r="B104" s="18" t="s">
        <v>321</v>
      </c>
      <c r="C104" s="8" t="s">
        <v>173</v>
      </c>
      <c r="D104" s="9">
        <v>8000</v>
      </c>
      <c r="E104" s="10">
        <v>4000.0000000000005</v>
      </c>
      <c r="F104" s="10">
        <v>0</v>
      </c>
      <c r="G104" s="10">
        <v>0</v>
      </c>
      <c r="H104" s="10">
        <v>133.33333333333334</v>
      </c>
      <c r="I104" s="10">
        <v>0</v>
      </c>
      <c r="J104" s="10">
        <v>0</v>
      </c>
      <c r="K104" s="10">
        <v>0</v>
      </c>
      <c r="L104" s="10">
        <v>0</v>
      </c>
      <c r="M104" s="15">
        <v>0</v>
      </c>
      <c r="N104" s="15">
        <v>0</v>
      </c>
      <c r="O104" s="15">
        <v>1500</v>
      </c>
      <c r="P104" s="15">
        <v>0</v>
      </c>
      <c r="Q104" s="13">
        <f t="shared" si="3"/>
        <v>5633.3333333333339</v>
      </c>
      <c r="R104" s="10">
        <v>84.598687500000011</v>
      </c>
      <c r="S104" s="10">
        <v>62.296935999999988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3">
        <f t="shared" si="4"/>
        <v>146.8956235</v>
      </c>
      <c r="AE104" s="9">
        <v>5486.4377098333334</v>
      </c>
      <c r="AF104" s="10">
        <v>6944.8784999999998</v>
      </c>
      <c r="AG104" s="4"/>
      <c r="AH104" s="11"/>
      <c r="AI104" s="11"/>
      <c r="AJ104" s="11">
        <f t="shared" si="5"/>
        <v>0</v>
      </c>
    </row>
    <row r="105" spans="1:36" x14ac:dyDescent="0.3">
      <c r="A105" s="19" t="s">
        <v>293</v>
      </c>
      <c r="B105" s="18" t="s">
        <v>322</v>
      </c>
      <c r="C105" s="8" t="s">
        <v>173</v>
      </c>
      <c r="D105" s="9">
        <v>8000</v>
      </c>
      <c r="E105" s="10">
        <v>4000.0000000000005</v>
      </c>
      <c r="F105" s="10">
        <v>0</v>
      </c>
      <c r="G105" s="10">
        <v>0</v>
      </c>
      <c r="H105" s="10">
        <v>133.33333333333334</v>
      </c>
      <c r="I105" s="10">
        <v>0</v>
      </c>
      <c r="J105" s="10">
        <v>0</v>
      </c>
      <c r="K105" s="10">
        <v>0</v>
      </c>
      <c r="L105" s="10">
        <v>0</v>
      </c>
      <c r="M105" s="15">
        <v>0</v>
      </c>
      <c r="N105" s="15">
        <v>0</v>
      </c>
      <c r="O105" s="15">
        <v>1500</v>
      </c>
      <c r="P105" s="15">
        <v>0</v>
      </c>
      <c r="Q105" s="13">
        <f t="shared" si="3"/>
        <v>5633.3333333333339</v>
      </c>
      <c r="R105" s="10">
        <v>84.598687500000011</v>
      </c>
      <c r="S105" s="10">
        <v>62.296935999999988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3">
        <f t="shared" si="4"/>
        <v>146.8956235</v>
      </c>
      <c r="AE105" s="9">
        <v>5486.4377098333334</v>
      </c>
      <c r="AF105" s="10">
        <v>6962.2140000000009</v>
      </c>
      <c r="AG105" s="4"/>
      <c r="AH105" s="11"/>
      <c r="AI105" s="11"/>
      <c r="AJ105" s="11">
        <f t="shared" si="5"/>
        <v>0</v>
      </c>
    </row>
    <row r="106" spans="1:36" x14ac:dyDescent="0.3">
      <c r="A106" s="19" t="s">
        <v>295</v>
      </c>
      <c r="B106" s="18" t="s">
        <v>323</v>
      </c>
      <c r="C106" s="8" t="s">
        <v>173</v>
      </c>
      <c r="D106" s="9">
        <v>8000</v>
      </c>
      <c r="E106" s="10">
        <v>4000.0000000000005</v>
      </c>
      <c r="F106" s="10">
        <v>0</v>
      </c>
      <c r="G106" s="10">
        <v>0</v>
      </c>
      <c r="H106" s="10">
        <v>66.666666666666671</v>
      </c>
      <c r="I106" s="10">
        <v>0</v>
      </c>
      <c r="J106" s="10">
        <v>0</v>
      </c>
      <c r="K106" s="10">
        <v>0</v>
      </c>
      <c r="L106" s="10">
        <v>0</v>
      </c>
      <c r="M106" s="15">
        <v>0</v>
      </c>
      <c r="N106" s="15">
        <v>0</v>
      </c>
      <c r="O106" s="15">
        <v>1500</v>
      </c>
      <c r="P106" s="15">
        <v>0</v>
      </c>
      <c r="Q106" s="13">
        <f t="shared" si="3"/>
        <v>5566.666666666667</v>
      </c>
      <c r="R106" s="10">
        <v>82.108499999999992</v>
      </c>
      <c r="S106" s="10">
        <v>62.296935999999988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3">
        <f t="shared" si="4"/>
        <v>144.40543599999998</v>
      </c>
      <c r="AE106" s="9">
        <v>5422.261230666667</v>
      </c>
      <c r="AF106" s="10">
        <v>6872.5860000000002</v>
      </c>
      <c r="AG106" s="4"/>
      <c r="AH106" s="11"/>
      <c r="AI106" s="11"/>
      <c r="AJ106" s="11">
        <f t="shared" si="5"/>
        <v>0</v>
      </c>
    </row>
    <row r="107" spans="1:36" x14ac:dyDescent="0.3">
      <c r="A107" s="19" t="s">
        <v>286</v>
      </c>
      <c r="B107" s="18" t="s">
        <v>326</v>
      </c>
      <c r="C107" s="8" t="s">
        <v>389</v>
      </c>
      <c r="D107" s="9">
        <v>15000</v>
      </c>
      <c r="E107" s="10">
        <v>7500</v>
      </c>
      <c r="F107" s="10">
        <v>0</v>
      </c>
      <c r="G107" s="10">
        <v>0</v>
      </c>
      <c r="H107" s="10">
        <v>0</v>
      </c>
      <c r="I107" s="10">
        <v>0</v>
      </c>
      <c r="J107" s="10">
        <v>1000</v>
      </c>
      <c r="K107" s="10">
        <v>625</v>
      </c>
      <c r="L107" s="10">
        <v>0</v>
      </c>
      <c r="M107" s="15">
        <v>0</v>
      </c>
      <c r="N107" s="15">
        <v>0</v>
      </c>
      <c r="O107" s="15">
        <v>1500</v>
      </c>
      <c r="P107" s="15">
        <v>0</v>
      </c>
      <c r="Q107" s="13">
        <f t="shared" si="3"/>
        <v>10625</v>
      </c>
      <c r="R107" s="10">
        <v>92.062125000000009</v>
      </c>
      <c r="S107" s="10">
        <v>99.955335999999988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3">
        <f t="shared" si="4"/>
        <v>192.017461</v>
      </c>
      <c r="AE107" s="9">
        <v>10432.982539000001</v>
      </c>
      <c r="AF107" s="10">
        <v>12251.2215</v>
      </c>
      <c r="AG107" s="4"/>
      <c r="AH107" s="11"/>
      <c r="AI107" s="11"/>
      <c r="AJ107" s="11">
        <f t="shared" si="5"/>
        <v>0</v>
      </c>
    </row>
    <row r="108" spans="1:36" x14ac:dyDescent="0.3">
      <c r="A108" s="19" t="s">
        <v>23</v>
      </c>
      <c r="B108" s="18" t="s">
        <v>327</v>
      </c>
      <c r="C108" s="8" t="s">
        <v>389</v>
      </c>
      <c r="D108" s="9">
        <v>15000</v>
      </c>
      <c r="E108" s="10">
        <v>7500</v>
      </c>
      <c r="F108" s="10">
        <v>0</v>
      </c>
      <c r="G108" s="10">
        <v>0</v>
      </c>
      <c r="H108" s="10">
        <v>250</v>
      </c>
      <c r="I108" s="10">
        <v>0</v>
      </c>
      <c r="J108" s="10">
        <v>0</v>
      </c>
      <c r="K108" s="10">
        <v>0</v>
      </c>
      <c r="L108" s="10">
        <v>0</v>
      </c>
      <c r="M108" s="15">
        <v>0</v>
      </c>
      <c r="N108" s="15">
        <v>0</v>
      </c>
      <c r="O108" s="15">
        <v>1500</v>
      </c>
      <c r="P108" s="15">
        <v>0</v>
      </c>
      <c r="Q108" s="13">
        <f t="shared" si="3"/>
        <v>9250</v>
      </c>
      <c r="R108" s="10">
        <v>84.598687500000011</v>
      </c>
      <c r="S108" s="10">
        <v>62.296935999999988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3">
        <f t="shared" si="4"/>
        <v>146.8956235</v>
      </c>
      <c r="AE108" s="9">
        <v>9103.1043764999995</v>
      </c>
      <c r="AF108" s="10">
        <v>10759.717500000001</v>
      </c>
      <c r="AG108" s="4"/>
      <c r="AH108" s="11"/>
      <c r="AI108" s="11"/>
      <c r="AJ108" s="11">
        <f t="shared" si="5"/>
        <v>0</v>
      </c>
    </row>
    <row r="109" spans="1:36" x14ac:dyDescent="0.3">
      <c r="A109" s="19" t="s">
        <v>291</v>
      </c>
      <c r="B109" s="18" t="s">
        <v>328</v>
      </c>
      <c r="C109" s="8" t="s">
        <v>389</v>
      </c>
      <c r="D109" s="9">
        <v>15000</v>
      </c>
      <c r="E109" s="10">
        <v>7500</v>
      </c>
      <c r="F109" s="10">
        <v>0</v>
      </c>
      <c r="G109" s="10">
        <v>0</v>
      </c>
      <c r="H109" s="10">
        <v>250</v>
      </c>
      <c r="I109" s="10">
        <v>0</v>
      </c>
      <c r="J109" s="10">
        <v>0</v>
      </c>
      <c r="K109" s="10">
        <v>0</v>
      </c>
      <c r="L109" s="10">
        <v>0</v>
      </c>
      <c r="M109" s="15">
        <v>0</v>
      </c>
      <c r="N109" s="15">
        <v>0</v>
      </c>
      <c r="O109" s="15">
        <v>1500</v>
      </c>
      <c r="P109" s="15">
        <v>0</v>
      </c>
      <c r="Q109" s="13">
        <f t="shared" si="3"/>
        <v>9250</v>
      </c>
      <c r="R109" s="10">
        <v>82.151250000000005</v>
      </c>
      <c r="S109" s="10">
        <v>62.296935999999988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3">
        <f t="shared" si="4"/>
        <v>144.44818599999999</v>
      </c>
      <c r="AE109" s="9">
        <v>9105.5518140000004</v>
      </c>
      <c r="AF109" s="10">
        <v>10700.476500000002</v>
      </c>
      <c r="AG109" s="4"/>
      <c r="AH109" s="11"/>
      <c r="AI109" s="11"/>
      <c r="AJ109" s="11">
        <f t="shared" si="5"/>
        <v>0</v>
      </c>
    </row>
    <row r="110" spans="1:36" x14ac:dyDescent="0.3">
      <c r="A110" s="19" t="s">
        <v>20</v>
      </c>
      <c r="B110" s="18" t="s">
        <v>329</v>
      </c>
      <c r="C110" s="8" t="s">
        <v>389</v>
      </c>
      <c r="D110" s="9">
        <v>15000</v>
      </c>
      <c r="E110" s="10">
        <v>7500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5">
        <v>0</v>
      </c>
      <c r="N110" s="15">
        <v>0</v>
      </c>
      <c r="O110" s="15">
        <v>1500</v>
      </c>
      <c r="P110" s="15">
        <v>0</v>
      </c>
      <c r="Q110" s="13">
        <f t="shared" si="3"/>
        <v>9000</v>
      </c>
      <c r="R110" s="10">
        <v>82.421999999999997</v>
      </c>
      <c r="S110" s="10">
        <v>62.296935999999988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3">
        <f t="shared" si="4"/>
        <v>144.71893599999999</v>
      </c>
      <c r="AE110" s="9">
        <v>8855.2810640000007</v>
      </c>
      <c r="AF110" s="10">
        <v>10478.160000000002</v>
      </c>
      <c r="AG110" s="4"/>
      <c r="AH110" s="11"/>
      <c r="AI110" s="11"/>
      <c r="AJ110" s="11">
        <f t="shared" si="5"/>
        <v>0</v>
      </c>
    </row>
    <row r="111" spans="1:36" x14ac:dyDescent="0.3">
      <c r="A111" s="19" t="s">
        <v>289</v>
      </c>
      <c r="B111" s="18" t="s">
        <v>330</v>
      </c>
      <c r="C111" s="8" t="s">
        <v>389</v>
      </c>
      <c r="D111" s="9">
        <v>15000</v>
      </c>
      <c r="E111" s="10">
        <v>7500</v>
      </c>
      <c r="F111" s="10">
        <v>0</v>
      </c>
      <c r="G111" s="10">
        <v>0</v>
      </c>
      <c r="H111" s="10">
        <v>250</v>
      </c>
      <c r="I111" s="10">
        <v>0</v>
      </c>
      <c r="J111" s="10">
        <v>0</v>
      </c>
      <c r="K111" s="10">
        <v>0</v>
      </c>
      <c r="L111" s="10">
        <v>0</v>
      </c>
      <c r="M111" s="15">
        <v>0</v>
      </c>
      <c r="N111" s="15">
        <v>0</v>
      </c>
      <c r="O111" s="15">
        <v>1500</v>
      </c>
      <c r="P111" s="15">
        <v>0</v>
      </c>
      <c r="Q111" s="13">
        <f t="shared" si="3"/>
        <v>9250</v>
      </c>
      <c r="R111" s="10">
        <v>84.598687500000011</v>
      </c>
      <c r="S111" s="10">
        <v>62.296935999999988</v>
      </c>
      <c r="T111" s="10">
        <v>1566.79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3">
        <f t="shared" si="4"/>
        <v>1713.6856235</v>
      </c>
      <c r="AE111" s="9">
        <v>7536.3143765000004</v>
      </c>
      <c r="AF111" s="10">
        <v>10759.717500000001</v>
      </c>
      <c r="AG111" s="4"/>
      <c r="AH111" s="11"/>
      <c r="AI111" s="11"/>
      <c r="AJ111" s="11">
        <f t="shared" si="5"/>
        <v>0</v>
      </c>
    </row>
    <row r="112" spans="1:36" x14ac:dyDescent="0.3">
      <c r="A112" s="19" t="s">
        <v>292</v>
      </c>
      <c r="B112" s="18" t="s">
        <v>331</v>
      </c>
      <c r="C112" s="8" t="s">
        <v>389</v>
      </c>
      <c r="D112" s="9">
        <v>15000</v>
      </c>
      <c r="E112" s="10">
        <v>7500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5">
        <v>0</v>
      </c>
      <c r="N112" s="15">
        <v>0</v>
      </c>
      <c r="O112" s="15">
        <v>1500</v>
      </c>
      <c r="P112" s="15">
        <v>0</v>
      </c>
      <c r="Q112" s="13">
        <f t="shared" si="3"/>
        <v>9000</v>
      </c>
      <c r="R112" s="10">
        <v>79.621874999999989</v>
      </c>
      <c r="S112" s="10">
        <v>62.296935999999988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3">
        <f t="shared" si="4"/>
        <v>141.91881099999998</v>
      </c>
      <c r="AE112" s="9">
        <v>8858.0811890000004</v>
      </c>
      <c r="AF112" s="10">
        <v>10457.978999999999</v>
      </c>
      <c r="AG112" s="4"/>
      <c r="AH112" s="11"/>
      <c r="AI112" s="11"/>
      <c r="AJ112" s="11">
        <f t="shared" si="5"/>
        <v>0</v>
      </c>
    </row>
    <row r="113" spans="1:36" x14ac:dyDescent="0.3">
      <c r="A113" s="19" t="s">
        <v>296</v>
      </c>
      <c r="B113" s="18" t="s">
        <v>332</v>
      </c>
      <c r="C113" s="8" t="s">
        <v>389</v>
      </c>
      <c r="D113" s="9">
        <v>15000</v>
      </c>
      <c r="E113" s="10">
        <v>7500</v>
      </c>
      <c r="F113" s="10">
        <v>0</v>
      </c>
      <c r="G113" s="10">
        <v>0</v>
      </c>
      <c r="H113" s="10">
        <v>250</v>
      </c>
      <c r="I113" s="10">
        <v>0</v>
      </c>
      <c r="J113" s="10">
        <v>0</v>
      </c>
      <c r="K113" s="10">
        <v>0</v>
      </c>
      <c r="L113" s="10">
        <v>0</v>
      </c>
      <c r="M113" s="15">
        <v>0</v>
      </c>
      <c r="N113" s="15">
        <v>0</v>
      </c>
      <c r="O113" s="15">
        <v>1500</v>
      </c>
      <c r="P113" s="15">
        <v>0</v>
      </c>
      <c r="Q113" s="13">
        <f t="shared" si="3"/>
        <v>9250</v>
      </c>
      <c r="R113" s="10">
        <v>82.108499999999992</v>
      </c>
      <c r="S113" s="10">
        <v>62.296935999999988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3">
        <f t="shared" si="4"/>
        <v>144.40543599999998</v>
      </c>
      <c r="AE113" s="9">
        <v>9105.5945640000009</v>
      </c>
      <c r="AF113" s="10">
        <v>10720.962</v>
      </c>
      <c r="AG113" s="4"/>
      <c r="AH113" s="11"/>
      <c r="AI113" s="11"/>
      <c r="AJ113" s="11">
        <f t="shared" si="5"/>
        <v>0</v>
      </c>
    </row>
    <row r="114" spans="1:36" x14ac:dyDescent="0.3">
      <c r="A114" s="19" t="s">
        <v>23</v>
      </c>
      <c r="B114" s="18" t="s">
        <v>333</v>
      </c>
      <c r="C114" s="8" t="s">
        <v>389</v>
      </c>
      <c r="D114" s="9">
        <v>15000</v>
      </c>
      <c r="E114" s="10">
        <v>7500</v>
      </c>
      <c r="F114" s="10">
        <v>0</v>
      </c>
      <c r="G114" s="10">
        <v>0</v>
      </c>
      <c r="H114" s="10">
        <v>250</v>
      </c>
      <c r="I114" s="10">
        <v>0</v>
      </c>
      <c r="J114" s="10">
        <v>0</v>
      </c>
      <c r="K114" s="10">
        <v>0</v>
      </c>
      <c r="L114" s="10">
        <v>0</v>
      </c>
      <c r="M114" s="15">
        <v>0</v>
      </c>
      <c r="N114" s="15">
        <v>0</v>
      </c>
      <c r="O114" s="15">
        <v>1500</v>
      </c>
      <c r="P114" s="15">
        <v>0</v>
      </c>
      <c r="Q114" s="13">
        <f t="shared" si="3"/>
        <v>9250</v>
      </c>
      <c r="R114" s="10">
        <v>84.598687500000011</v>
      </c>
      <c r="S114" s="10">
        <v>62.296935999999988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3">
        <f t="shared" si="4"/>
        <v>146.8956235</v>
      </c>
      <c r="AE114" s="9">
        <v>9103.1043764999995</v>
      </c>
      <c r="AF114" s="10">
        <v>10759.717500000001</v>
      </c>
      <c r="AG114" s="4"/>
      <c r="AH114" s="11"/>
      <c r="AI114" s="11"/>
      <c r="AJ114" s="11">
        <f t="shared" si="5"/>
        <v>0</v>
      </c>
    </row>
    <row r="115" spans="1:36" x14ac:dyDescent="0.3">
      <c r="A115" s="19" t="s">
        <v>292</v>
      </c>
      <c r="B115" s="18" t="s">
        <v>334</v>
      </c>
      <c r="C115" s="8" t="s">
        <v>389</v>
      </c>
      <c r="D115" s="9">
        <v>15000</v>
      </c>
      <c r="E115" s="10">
        <v>7500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5">
        <v>0</v>
      </c>
      <c r="N115" s="15">
        <v>0</v>
      </c>
      <c r="O115" s="15">
        <v>1500</v>
      </c>
      <c r="P115" s="15">
        <v>0</v>
      </c>
      <c r="Q115" s="13">
        <f t="shared" si="3"/>
        <v>9000</v>
      </c>
      <c r="R115" s="10">
        <v>79.621874999999989</v>
      </c>
      <c r="S115" s="10">
        <v>62.296935999999988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3">
        <f t="shared" si="4"/>
        <v>141.91881099999998</v>
      </c>
      <c r="AE115" s="9">
        <v>8858.0811890000004</v>
      </c>
      <c r="AF115" s="10">
        <v>10457.978999999999</v>
      </c>
      <c r="AG115" s="4"/>
      <c r="AH115" s="11"/>
      <c r="AI115" s="11"/>
      <c r="AJ115" s="11">
        <f t="shared" si="5"/>
        <v>0</v>
      </c>
    </row>
    <row r="116" spans="1:36" x14ac:dyDescent="0.3">
      <c r="A116" s="19" t="s">
        <v>22</v>
      </c>
      <c r="B116" s="18" t="s">
        <v>336</v>
      </c>
      <c r="C116" s="8" t="s">
        <v>389</v>
      </c>
      <c r="D116" s="9">
        <v>15000</v>
      </c>
      <c r="E116" s="10">
        <v>7500</v>
      </c>
      <c r="F116" s="10">
        <v>0</v>
      </c>
      <c r="G116" s="10">
        <v>0</v>
      </c>
      <c r="H116" s="10">
        <v>125</v>
      </c>
      <c r="I116" s="10">
        <v>0</v>
      </c>
      <c r="J116" s="10">
        <v>0</v>
      </c>
      <c r="K116" s="10">
        <v>0</v>
      </c>
      <c r="L116" s="10">
        <v>0</v>
      </c>
      <c r="M116" s="15">
        <v>0</v>
      </c>
      <c r="N116" s="15">
        <v>0</v>
      </c>
      <c r="O116" s="15">
        <v>1500</v>
      </c>
      <c r="P116" s="15">
        <v>0</v>
      </c>
      <c r="Q116" s="13">
        <f t="shared" si="3"/>
        <v>9125</v>
      </c>
      <c r="R116" s="10">
        <v>83.665312499999999</v>
      </c>
      <c r="S116" s="10">
        <v>62.296935999999988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3">
        <f t="shared" si="4"/>
        <v>145.96224849999999</v>
      </c>
      <c r="AE116" s="9">
        <v>8979.0377515</v>
      </c>
      <c r="AF116" s="10">
        <v>10611.552000000001</v>
      </c>
      <c r="AG116" s="4"/>
      <c r="AH116" s="11"/>
      <c r="AI116" s="11"/>
      <c r="AJ116" s="11">
        <f t="shared" si="5"/>
        <v>0</v>
      </c>
    </row>
    <row r="117" spans="1:36" x14ac:dyDescent="0.3">
      <c r="A117" s="19" t="s">
        <v>294</v>
      </c>
      <c r="B117" s="18" t="s">
        <v>337</v>
      </c>
      <c r="C117" s="8" t="s">
        <v>389</v>
      </c>
      <c r="D117" s="9">
        <v>15000</v>
      </c>
      <c r="E117" s="10">
        <v>7500</v>
      </c>
      <c r="F117" s="10">
        <v>0</v>
      </c>
      <c r="G117" s="10">
        <v>0</v>
      </c>
      <c r="H117" s="10">
        <v>125</v>
      </c>
      <c r="I117" s="10">
        <v>0</v>
      </c>
      <c r="J117" s="10">
        <v>0</v>
      </c>
      <c r="K117" s="10">
        <v>0</v>
      </c>
      <c r="L117" s="10">
        <v>0</v>
      </c>
      <c r="M117" s="15">
        <v>0</v>
      </c>
      <c r="N117" s="15">
        <v>646.85</v>
      </c>
      <c r="O117" s="15">
        <v>1500</v>
      </c>
      <c r="P117" s="15">
        <v>0</v>
      </c>
      <c r="Q117" s="13">
        <f t="shared" si="3"/>
        <v>9771.85</v>
      </c>
      <c r="R117" s="10">
        <v>43.791200000000003</v>
      </c>
      <c r="S117" s="10">
        <v>33.225032533333319</v>
      </c>
      <c r="T117" s="10">
        <v>0</v>
      </c>
      <c r="U117" s="10">
        <v>0</v>
      </c>
      <c r="V117" s="10">
        <v>0</v>
      </c>
      <c r="W117" s="10">
        <v>0</v>
      </c>
      <c r="X117" s="10">
        <v>3500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3">
        <f t="shared" si="4"/>
        <v>3577.0162325333331</v>
      </c>
      <c r="AE117" s="9">
        <v>6194.8337674666673</v>
      </c>
      <c r="AF117" s="10">
        <v>7234.4054999999998</v>
      </c>
      <c r="AG117" s="4"/>
      <c r="AH117" s="11"/>
      <c r="AI117" s="11"/>
      <c r="AJ117" s="11">
        <f t="shared" si="5"/>
        <v>0</v>
      </c>
    </row>
    <row r="118" spans="1:36" x14ac:dyDescent="0.3">
      <c r="A118" s="19" t="s">
        <v>295</v>
      </c>
      <c r="B118" s="18" t="s">
        <v>338</v>
      </c>
      <c r="C118" s="8" t="s">
        <v>389</v>
      </c>
      <c r="D118" s="9">
        <v>15000</v>
      </c>
      <c r="E118" s="10">
        <v>7500</v>
      </c>
      <c r="F118" s="10">
        <v>0</v>
      </c>
      <c r="G118" s="10">
        <v>0</v>
      </c>
      <c r="H118" s="10">
        <v>125</v>
      </c>
      <c r="I118" s="10">
        <v>0</v>
      </c>
      <c r="J118" s="10">
        <v>0</v>
      </c>
      <c r="K118" s="10">
        <v>0</v>
      </c>
      <c r="L118" s="10">
        <v>0</v>
      </c>
      <c r="M118" s="15">
        <v>0</v>
      </c>
      <c r="N118" s="15">
        <v>0</v>
      </c>
      <c r="O118" s="15">
        <v>1500</v>
      </c>
      <c r="P118" s="15">
        <v>0</v>
      </c>
      <c r="Q118" s="13">
        <f t="shared" si="3"/>
        <v>9125</v>
      </c>
      <c r="R118" s="10">
        <v>82.108499999999992</v>
      </c>
      <c r="S118" s="10">
        <v>62.296935999999988</v>
      </c>
      <c r="T118" s="10">
        <v>2624.94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3">
        <f t="shared" si="4"/>
        <v>2769.3454360000001</v>
      </c>
      <c r="AE118" s="9">
        <v>6355.6545640000004</v>
      </c>
      <c r="AF118" s="10">
        <v>10608.8325</v>
      </c>
      <c r="AG118" s="4"/>
      <c r="AH118" s="11"/>
      <c r="AI118" s="11"/>
      <c r="AJ118" s="11">
        <f t="shared" si="5"/>
        <v>0</v>
      </c>
    </row>
    <row r="119" spans="1:36" x14ac:dyDescent="0.3">
      <c r="A119" s="19" t="s">
        <v>23</v>
      </c>
      <c r="B119" s="18" t="s">
        <v>340</v>
      </c>
      <c r="C119" s="8" t="s">
        <v>390</v>
      </c>
      <c r="D119" s="9">
        <v>11000</v>
      </c>
      <c r="E119" s="10">
        <v>5500</v>
      </c>
      <c r="F119" s="10">
        <v>0</v>
      </c>
      <c r="G119" s="10">
        <v>0</v>
      </c>
      <c r="H119" s="10">
        <v>183.33333333333334</v>
      </c>
      <c r="I119" s="10">
        <v>0</v>
      </c>
      <c r="J119" s="10">
        <v>0</v>
      </c>
      <c r="K119" s="10">
        <v>0</v>
      </c>
      <c r="L119" s="10">
        <v>0</v>
      </c>
      <c r="M119" s="15">
        <v>0</v>
      </c>
      <c r="N119" s="15">
        <v>0</v>
      </c>
      <c r="O119" s="15">
        <v>0</v>
      </c>
      <c r="P119" s="15">
        <v>0</v>
      </c>
      <c r="Q119" s="13">
        <f t="shared" si="3"/>
        <v>5683.333333333333</v>
      </c>
      <c r="R119" s="10">
        <v>84.598687500000011</v>
      </c>
      <c r="S119" s="10">
        <v>62.296935999999988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3">
        <f t="shared" si="4"/>
        <v>146.8956235</v>
      </c>
      <c r="AE119" s="9">
        <v>5536.4377098333334</v>
      </c>
      <c r="AF119" s="10">
        <v>7014.7140000000009</v>
      </c>
      <c r="AG119" s="4"/>
      <c r="AH119" s="11"/>
      <c r="AI119" s="11"/>
      <c r="AJ119" s="11">
        <f t="shared" si="5"/>
        <v>0</v>
      </c>
    </row>
    <row r="120" spans="1:36" x14ac:dyDescent="0.3">
      <c r="A120" s="19" t="s">
        <v>23</v>
      </c>
      <c r="B120" s="18" t="s">
        <v>341</v>
      </c>
      <c r="C120" s="8" t="s">
        <v>390</v>
      </c>
      <c r="D120" s="9">
        <v>11000</v>
      </c>
      <c r="E120" s="10">
        <v>5500</v>
      </c>
      <c r="F120" s="10">
        <v>0</v>
      </c>
      <c r="G120" s="10">
        <v>0</v>
      </c>
      <c r="H120" s="10">
        <v>183.33333333333334</v>
      </c>
      <c r="I120" s="10">
        <v>0</v>
      </c>
      <c r="J120" s="10">
        <v>0</v>
      </c>
      <c r="K120" s="10">
        <v>0</v>
      </c>
      <c r="L120" s="10">
        <v>0</v>
      </c>
      <c r="M120" s="15">
        <v>0</v>
      </c>
      <c r="N120" s="15">
        <v>0</v>
      </c>
      <c r="O120" s="15">
        <v>0</v>
      </c>
      <c r="P120" s="15">
        <v>0</v>
      </c>
      <c r="Q120" s="13">
        <f t="shared" si="3"/>
        <v>5683.333333333333</v>
      </c>
      <c r="R120" s="10">
        <v>82.108499999999992</v>
      </c>
      <c r="S120" s="10">
        <v>62.296935999999988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3">
        <f t="shared" si="4"/>
        <v>144.40543599999998</v>
      </c>
      <c r="AE120" s="9">
        <v>5538.927897333333</v>
      </c>
      <c r="AF120" s="10">
        <v>6996.759</v>
      </c>
      <c r="AG120" s="4"/>
      <c r="AH120" s="11"/>
      <c r="AI120" s="11"/>
      <c r="AJ120" s="11">
        <f t="shared" si="5"/>
        <v>0</v>
      </c>
    </row>
    <row r="121" spans="1:36" x14ac:dyDescent="0.3">
      <c r="A121" s="19" t="s">
        <v>23</v>
      </c>
      <c r="B121" s="18" t="s">
        <v>342</v>
      </c>
      <c r="C121" s="8" t="s">
        <v>390</v>
      </c>
      <c r="D121" s="9">
        <v>11000</v>
      </c>
      <c r="E121" s="10">
        <v>5500</v>
      </c>
      <c r="F121" s="10">
        <v>0</v>
      </c>
      <c r="G121" s="10">
        <v>0</v>
      </c>
      <c r="H121" s="10">
        <v>183.33333333333334</v>
      </c>
      <c r="I121" s="10">
        <v>0</v>
      </c>
      <c r="J121" s="10">
        <v>733.33333333333337</v>
      </c>
      <c r="K121" s="10">
        <v>0</v>
      </c>
      <c r="L121" s="10">
        <v>0</v>
      </c>
      <c r="M121" s="15">
        <v>0</v>
      </c>
      <c r="N121" s="15">
        <v>0</v>
      </c>
      <c r="O121" s="15">
        <v>0</v>
      </c>
      <c r="P121" s="15">
        <v>0</v>
      </c>
      <c r="Q121" s="13">
        <f t="shared" si="3"/>
        <v>6416.6666666666661</v>
      </c>
      <c r="R121" s="10">
        <v>84.598687500000011</v>
      </c>
      <c r="S121" s="10">
        <v>85.47133599999998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3">
        <f t="shared" si="4"/>
        <v>170.07002349999999</v>
      </c>
      <c r="AE121" s="9">
        <v>6246.5966431666657</v>
      </c>
      <c r="AF121" s="10">
        <v>7798.1400000000021</v>
      </c>
      <c r="AG121" s="4"/>
      <c r="AH121" s="11"/>
      <c r="AI121" s="11"/>
      <c r="AJ121" s="11">
        <f t="shared" si="5"/>
        <v>0</v>
      </c>
    </row>
    <row r="122" spans="1:36" x14ac:dyDescent="0.3">
      <c r="A122" s="19" t="s">
        <v>23</v>
      </c>
      <c r="B122" s="18" t="s">
        <v>343</v>
      </c>
      <c r="C122" s="8" t="s">
        <v>388</v>
      </c>
      <c r="D122" s="9">
        <v>13000</v>
      </c>
      <c r="E122" s="10">
        <v>6500</v>
      </c>
      <c r="F122" s="10">
        <v>0</v>
      </c>
      <c r="G122" s="10">
        <v>0</v>
      </c>
      <c r="H122" s="10">
        <v>216.66666666666666</v>
      </c>
      <c r="I122" s="10">
        <v>0</v>
      </c>
      <c r="J122" s="10">
        <v>866.66666666666663</v>
      </c>
      <c r="K122" s="10">
        <v>0</v>
      </c>
      <c r="L122" s="10">
        <v>0</v>
      </c>
      <c r="M122" s="15">
        <v>0</v>
      </c>
      <c r="N122" s="15">
        <v>0</v>
      </c>
      <c r="O122" s="15">
        <v>0</v>
      </c>
      <c r="P122" s="15">
        <v>0</v>
      </c>
      <c r="Q122" s="13">
        <f t="shared" si="3"/>
        <v>7583.3333333333339</v>
      </c>
      <c r="R122" s="10">
        <v>89.57193749999999</v>
      </c>
      <c r="S122" s="10">
        <v>67.510000000000005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3">
        <f t="shared" si="4"/>
        <v>157.08193749999998</v>
      </c>
      <c r="AE122" s="9">
        <v>7426.2513958333338</v>
      </c>
      <c r="AF122" s="10">
        <v>9058.9904999999999</v>
      </c>
      <c r="AG122" s="4"/>
      <c r="AH122" s="11"/>
      <c r="AI122" s="11"/>
      <c r="AJ122" s="11">
        <f t="shared" si="5"/>
        <v>0</v>
      </c>
    </row>
    <row r="123" spans="1:36" x14ac:dyDescent="0.3">
      <c r="A123" s="19" t="s">
        <v>297</v>
      </c>
      <c r="B123" s="18" t="s">
        <v>344</v>
      </c>
      <c r="C123" s="8" t="s">
        <v>173</v>
      </c>
      <c r="D123" s="9">
        <v>8000</v>
      </c>
      <c r="E123" s="10">
        <v>4000.0000000000005</v>
      </c>
      <c r="F123" s="10">
        <v>0</v>
      </c>
      <c r="G123" s="10">
        <v>0</v>
      </c>
      <c r="H123" s="10">
        <v>133.33333333333334</v>
      </c>
      <c r="I123" s="10">
        <v>0</v>
      </c>
      <c r="J123" s="10">
        <v>0</v>
      </c>
      <c r="K123" s="10">
        <v>400</v>
      </c>
      <c r="L123" s="10">
        <v>0</v>
      </c>
      <c r="M123" s="15">
        <v>0</v>
      </c>
      <c r="N123" s="15">
        <v>0</v>
      </c>
      <c r="O123" s="15">
        <v>1500</v>
      </c>
      <c r="P123" s="15">
        <v>0</v>
      </c>
      <c r="Q123" s="13">
        <f t="shared" si="3"/>
        <v>6033.3333333333339</v>
      </c>
      <c r="R123" s="10">
        <v>81.175124999999994</v>
      </c>
      <c r="S123" s="10">
        <v>79.677735999999982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3">
        <f t="shared" si="4"/>
        <v>160.85286099999996</v>
      </c>
      <c r="AE123" s="9">
        <v>5872.4804723333327</v>
      </c>
      <c r="AF123" s="10">
        <v>7386.6135000000013</v>
      </c>
      <c r="AG123" s="4"/>
      <c r="AH123" s="11"/>
      <c r="AI123" s="11"/>
      <c r="AJ123" s="11">
        <f t="shared" si="5"/>
        <v>0</v>
      </c>
    </row>
    <row r="124" spans="1:36" x14ac:dyDescent="0.3">
      <c r="A124" s="19" t="s">
        <v>289</v>
      </c>
      <c r="B124" s="18" t="s">
        <v>345</v>
      </c>
      <c r="C124" s="8" t="s">
        <v>173</v>
      </c>
      <c r="D124" s="9">
        <v>8000</v>
      </c>
      <c r="E124" s="10">
        <v>4000.0000000000005</v>
      </c>
      <c r="F124" s="10">
        <v>0</v>
      </c>
      <c r="G124" s="10">
        <v>0</v>
      </c>
      <c r="H124" s="10">
        <v>133.33333333333334</v>
      </c>
      <c r="I124" s="10">
        <v>0</v>
      </c>
      <c r="J124" s="10">
        <v>0</v>
      </c>
      <c r="K124" s="10">
        <v>0</v>
      </c>
      <c r="L124" s="10">
        <v>0</v>
      </c>
      <c r="M124" s="15">
        <v>0</v>
      </c>
      <c r="N124" s="15">
        <v>0</v>
      </c>
      <c r="O124" s="15">
        <v>1500</v>
      </c>
      <c r="P124" s="15">
        <v>0</v>
      </c>
      <c r="Q124" s="13">
        <f t="shared" si="3"/>
        <v>5633.3333333333339</v>
      </c>
      <c r="R124" s="10">
        <v>82.108499999999992</v>
      </c>
      <c r="S124" s="10">
        <v>62.296935999999988</v>
      </c>
      <c r="T124" s="10">
        <v>0</v>
      </c>
      <c r="U124" s="10">
        <v>0</v>
      </c>
      <c r="V124" s="10">
        <v>0</v>
      </c>
      <c r="W124" s="10">
        <v>345.5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3">
        <f t="shared" si="4"/>
        <v>489.90543600000001</v>
      </c>
      <c r="AE124" s="9">
        <v>5143.427897333333</v>
      </c>
      <c r="AF124" s="10">
        <v>6944.259</v>
      </c>
      <c r="AG124" s="4"/>
      <c r="AH124" s="11"/>
      <c r="AI124" s="11"/>
      <c r="AJ124" s="11">
        <f t="shared" si="5"/>
        <v>0</v>
      </c>
    </row>
    <row r="125" spans="1:36" x14ac:dyDescent="0.3">
      <c r="A125" s="19" t="s">
        <v>297</v>
      </c>
      <c r="B125" s="18" t="s">
        <v>346</v>
      </c>
      <c r="C125" s="8" t="s">
        <v>173</v>
      </c>
      <c r="D125" s="9">
        <v>8000</v>
      </c>
      <c r="E125" s="10">
        <v>4000.0000000000005</v>
      </c>
      <c r="F125" s="10">
        <v>0</v>
      </c>
      <c r="G125" s="10">
        <v>0</v>
      </c>
      <c r="H125" s="10">
        <v>133.33333333333334</v>
      </c>
      <c r="I125" s="10">
        <v>0</v>
      </c>
      <c r="J125" s="10">
        <v>533.33333333333337</v>
      </c>
      <c r="K125" s="10">
        <v>333.33333333333337</v>
      </c>
      <c r="L125" s="10">
        <v>0</v>
      </c>
      <c r="M125" s="15">
        <v>0</v>
      </c>
      <c r="N125" s="15">
        <v>0</v>
      </c>
      <c r="O125" s="15">
        <v>1500</v>
      </c>
      <c r="P125" s="15">
        <v>0</v>
      </c>
      <c r="Q125" s="13">
        <f t="shared" si="3"/>
        <v>6500</v>
      </c>
      <c r="R125" s="10">
        <v>81.175124999999994</v>
      </c>
      <c r="S125" s="10">
        <v>99.955335999999988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3">
        <f t="shared" si="4"/>
        <v>181.13046099999997</v>
      </c>
      <c r="AE125" s="9">
        <v>6318.8695389999993</v>
      </c>
      <c r="AF125" s="10">
        <v>7890.3195000000014</v>
      </c>
      <c r="AG125" s="4"/>
      <c r="AH125" s="11"/>
      <c r="AI125" s="11"/>
      <c r="AJ125" s="11">
        <f t="shared" si="5"/>
        <v>0</v>
      </c>
    </row>
    <row r="126" spans="1:36" x14ac:dyDescent="0.3">
      <c r="A126" s="19" t="s">
        <v>295</v>
      </c>
      <c r="B126" s="18" t="s">
        <v>347</v>
      </c>
      <c r="C126" s="8" t="s">
        <v>173</v>
      </c>
      <c r="D126" s="9">
        <v>8000</v>
      </c>
      <c r="E126" s="10">
        <v>4000.0000000000005</v>
      </c>
      <c r="F126" s="10">
        <v>0</v>
      </c>
      <c r="G126" s="10">
        <v>0</v>
      </c>
      <c r="H126" s="10">
        <v>66.666666666666671</v>
      </c>
      <c r="I126" s="10">
        <v>0</v>
      </c>
      <c r="J126" s="10">
        <v>0</v>
      </c>
      <c r="K126" s="10">
        <v>0</v>
      </c>
      <c r="L126" s="10">
        <v>0</v>
      </c>
      <c r="M126" s="15">
        <v>0</v>
      </c>
      <c r="N126" s="15">
        <v>0</v>
      </c>
      <c r="O126" s="15">
        <v>1500</v>
      </c>
      <c r="P126" s="15">
        <v>0</v>
      </c>
      <c r="Q126" s="13">
        <f t="shared" si="3"/>
        <v>5566.666666666667</v>
      </c>
      <c r="R126" s="10">
        <v>82.108499999999992</v>
      </c>
      <c r="S126" s="10">
        <v>62.296935999999988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3">
        <f t="shared" si="4"/>
        <v>144.40543599999998</v>
      </c>
      <c r="AE126" s="9">
        <v>5422.261230666667</v>
      </c>
      <c r="AF126" s="10">
        <v>6872.5860000000002</v>
      </c>
      <c r="AG126" s="4"/>
      <c r="AH126" s="11"/>
      <c r="AI126" s="11"/>
      <c r="AJ126" s="11">
        <f t="shared" si="5"/>
        <v>0</v>
      </c>
    </row>
    <row r="127" spans="1:36" x14ac:dyDescent="0.3">
      <c r="A127" s="19" t="s">
        <v>288</v>
      </c>
      <c r="B127" s="18" t="s">
        <v>348</v>
      </c>
      <c r="C127" s="8" t="s">
        <v>389</v>
      </c>
      <c r="D127" s="9">
        <v>15000</v>
      </c>
      <c r="E127" s="10">
        <v>7500</v>
      </c>
      <c r="F127" s="10">
        <v>0</v>
      </c>
      <c r="G127" s="10">
        <v>0</v>
      </c>
      <c r="H127" s="10">
        <v>250</v>
      </c>
      <c r="I127" s="10">
        <v>0</v>
      </c>
      <c r="J127" s="10">
        <v>0</v>
      </c>
      <c r="K127" s="10">
        <v>0</v>
      </c>
      <c r="L127" s="10">
        <v>0</v>
      </c>
      <c r="M127" s="15">
        <v>0</v>
      </c>
      <c r="N127" s="15">
        <v>0</v>
      </c>
      <c r="O127" s="15">
        <v>1500</v>
      </c>
      <c r="P127" s="15">
        <v>0</v>
      </c>
      <c r="Q127" s="13">
        <f t="shared" si="3"/>
        <v>9250</v>
      </c>
      <c r="R127" s="10">
        <v>89.57193749999999</v>
      </c>
      <c r="S127" s="10">
        <v>62.296935999999988</v>
      </c>
      <c r="T127" s="10">
        <v>0</v>
      </c>
      <c r="U127" s="10">
        <v>0</v>
      </c>
      <c r="V127" s="10">
        <v>0</v>
      </c>
      <c r="W127" s="10">
        <v>1265.95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3">
        <f t="shared" si="4"/>
        <v>1417.8188735000001</v>
      </c>
      <c r="AE127" s="9">
        <v>7832.1811264999997</v>
      </c>
      <c r="AF127" s="10">
        <v>10778.2395</v>
      </c>
      <c r="AG127" s="4"/>
      <c r="AH127" s="11"/>
      <c r="AI127" s="11"/>
      <c r="AJ127" s="11">
        <f t="shared" si="5"/>
        <v>0</v>
      </c>
    </row>
    <row r="128" spans="1:36" x14ac:dyDescent="0.3">
      <c r="A128" s="19" t="s">
        <v>21</v>
      </c>
      <c r="B128" s="18" t="s">
        <v>350</v>
      </c>
      <c r="C128" s="8" t="s">
        <v>389</v>
      </c>
      <c r="D128" s="9">
        <v>15000</v>
      </c>
      <c r="E128" s="10">
        <v>7500</v>
      </c>
      <c r="F128" s="10">
        <v>0</v>
      </c>
      <c r="G128" s="10">
        <v>0</v>
      </c>
      <c r="H128" s="10">
        <v>250</v>
      </c>
      <c r="I128" s="10">
        <v>0</v>
      </c>
      <c r="J128" s="10">
        <v>0</v>
      </c>
      <c r="K128" s="10">
        <v>0</v>
      </c>
      <c r="L128" s="10">
        <v>0</v>
      </c>
      <c r="M128" s="15">
        <v>0</v>
      </c>
      <c r="N128" s="15">
        <v>0</v>
      </c>
      <c r="O128" s="15">
        <v>1500</v>
      </c>
      <c r="P128" s="15">
        <v>0</v>
      </c>
      <c r="Q128" s="13">
        <f t="shared" si="3"/>
        <v>9250</v>
      </c>
      <c r="R128" s="10">
        <v>84.766124999999988</v>
      </c>
      <c r="S128" s="10">
        <v>62.296935999999988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3">
        <f t="shared" si="4"/>
        <v>147.06306099999998</v>
      </c>
      <c r="AE128" s="9">
        <v>9102.9369389999993</v>
      </c>
      <c r="AF128" s="10">
        <v>10778.250000000002</v>
      </c>
      <c r="AG128" s="4"/>
      <c r="AH128" s="11"/>
      <c r="AI128" s="11"/>
      <c r="AJ128" s="11">
        <f t="shared" si="5"/>
        <v>0</v>
      </c>
    </row>
    <row r="129" spans="1:36" x14ac:dyDescent="0.3">
      <c r="A129" s="19" t="s">
        <v>291</v>
      </c>
      <c r="B129" s="18" t="s">
        <v>351</v>
      </c>
      <c r="C129" s="8" t="s">
        <v>389</v>
      </c>
      <c r="D129" s="9">
        <v>15000</v>
      </c>
      <c r="E129" s="10">
        <v>7500</v>
      </c>
      <c r="F129" s="10">
        <v>0</v>
      </c>
      <c r="G129" s="10">
        <v>0</v>
      </c>
      <c r="H129" s="10">
        <v>250</v>
      </c>
      <c r="I129" s="10">
        <v>0</v>
      </c>
      <c r="J129" s="10">
        <v>1000</v>
      </c>
      <c r="K129" s="10">
        <v>1000</v>
      </c>
      <c r="L129" s="10">
        <v>0</v>
      </c>
      <c r="M129" s="15">
        <v>0</v>
      </c>
      <c r="N129" s="15">
        <v>0</v>
      </c>
      <c r="O129" s="15">
        <v>1500</v>
      </c>
      <c r="P129" s="15">
        <v>0</v>
      </c>
      <c r="Q129" s="13">
        <f t="shared" si="3"/>
        <v>11250</v>
      </c>
      <c r="R129" s="10">
        <v>82.108499999999992</v>
      </c>
      <c r="S129" s="10">
        <v>108.64</v>
      </c>
      <c r="T129" s="10">
        <v>0</v>
      </c>
      <c r="U129" s="10">
        <v>0</v>
      </c>
      <c r="V129" s="10">
        <v>0</v>
      </c>
      <c r="W129" s="10">
        <v>557.38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3">
        <f t="shared" si="4"/>
        <v>748.12850000000003</v>
      </c>
      <c r="AE129" s="9">
        <v>10501.871499999999</v>
      </c>
      <c r="AF129" s="10">
        <v>12816.258000000002</v>
      </c>
      <c r="AG129" s="4"/>
      <c r="AH129" s="11"/>
      <c r="AI129" s="11"/>
      <c r="AJ129" s="11">
        <f t="shared" si="5"/>
        <v>0</v>
      </c>
    </row>
    <row r="130" spans="1:36" x14ac:dyDescent="0.3">
      <c r="A130" s="19" t="s">
        <v>22</v>
      </c>
      <c r="B130" s="18" t="s">
        <v>352</v>
      </c>
      <c r="C130" s="8" t="s">
        <v>389</v>
      </c>
      <c r="D130" s="9">
        <v>15000</v>
      </c>
      <c r="E130" s="10">
        <v>7500</v>
      </c>
      <c r="F130" s="10">
        <v>0</v>
      </c>
      <c r="G130" s="10">
        <v>0</v>
      </c>
      <c r="H130" s="10">
        <v>125</v>
      </c>
      <c r="I130" s="10">
        <v>0</v>
      </c>
      <c r="J130" s="10">
        <v>0</v>
      </c>
      <c r="K130" s="10">
        <v>0</v>
      </c>
      <c r="L130" s="10">
        <v>0</v>
      </c>
      <c r="M130" s="15">
        <v>0</v>
      </c>
      <c r="N130" s="15">
        <v>0</v>
      </c>
      <c r="O130" s="15">
        <v>1500</v>
      </c>
      <c r="P130" s="15">
        <v>0</v>
      </c>
      <c r="Q130" s="13">
        <f t="shared" si="3"/>
        <v>9125</v>
      </c>
      <c r="R130" s="10">
        <v>81.175124999999994</v>
      </c>
      <c r="S130" s="10">
        <v>62.296935999999988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3">
        <f t="shared" si="4"/>
        <v>143.472061</v>
      </c>
      <c r="AE130" s="9">
        <v>8981.5279389999996</v>
      </c>
      <c r="AF130" s="10">
        <v>10593.597</v>
      </c>
      <c r="AG130" s="4"/>
      <c r="AH130" s="11"/>
      <c r="AI130" s="11"/>
      <c r="AJ130" s="11">
        <f t="shared" si="5"/>
        <v>0</v>
      </c>
    </row>
    <row r="131" spans="1:36" x14ac:dyDescent="0.3">
      <c r="A131" s="19" t="s">
        <v>23</v>
      </c>
      <c r="B131" s="18" t="s">
        <v>353</v>
      </c>
      <c r="C131" s="8" t="s">
        <v>390</v>
      </c>
      <c r="D131" s="9">
        <v>11000</v>
      </c>
      <c r="E131" s="10">
        <v>5500</v>
      </c>
      <c r="F131" s="10">
        <v>0</v>
      </c>
      <c r="G131" s="10">
        <v>0</v>
      </c>
      <c r="H131" s="10">
        <v>183.33333333333334</v>
      </c>
      <c r="I131" s="10">
        <v>0</v>
      </c>
      <c r="J131" s="10">
        <v>0</v>
      </c>
      <c r="K131" s="10">
        <v>0</v>
      </c>
      <c r="L131" s="10">
        <v>0</v>
      </c>
      <c r="M131" s="15">
        <v>0</v>
      </c>
      <c r="N131" s="15">
        <v>0</v>
      </c>
      <c r="O131" s="15">
        <v>0</v>
      </c>
      <c r="P131" s="15">
        <v>0</v>
      </c>
      <c r="Q131" s="13">
        <f t="shared" si="3"/>
        <v>5683.333333333333</v>
      </c>
      <c r="R131" s="10">
        <v>84.598687500000011</v>
      </c>
      <c r="S131" s="10">
        <v>44.33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3">
        <f t="shared" si="4"/>
        <v>128.92868750000002</v>
      </c>
      <c r="AE131" s="9">
        <v>5554.4046458333332</v>
      </c>
      <c r="AF131" s="10">
        <v>7014.7140000000009</v>
      </c>
      <c r="AG131" s="4"/>
      <c r="AH131" s="11"/>
      <c r="AI131" s="11"/>
      <c r="AJ131" s="11">
        <f t="shared" si="5"/>
        <v>0</v>
      </c>
    </row>
    <row r="132" spans="1:36" x14ac:dyDescent="0.3">
      <c r="A132" s="19" t="s">
        <v>293</v>
      </c>
      <c r="B132" s="18" t="s">
        <v>354</v>
      </c>
      <c r="C132" s="8" t="s">
        <v>389</v>
      </c>
      <c r="D132" s="9">
        <v>15000</v>
      </c>
      <c r="E132" s="10">
        <v>7500</v>
      </c>
      <c r="F132" s="10">
        <v>0</v>
      </c>
      <c r="G132" s="10">
        <v>0</v>
      </c>
      <c r="H132" s="10">
        <v>250</v>
      </c>
      <c r="I132" s="10">
        <v>0</v>
      </c>
      <c r="J132" s="10">
        <v>0</v>
      </c>
      <c r="K132" s="10">
        <v>0</v>
      </c>
      <c r="L132" s="10">
        <v>0</v>
      </c>
      <c r="M132" s="15">
        <v>0</v>
      </c>
      <c r="N132" s="15">
        <v>0</v>
      </c>
      <c r="O132" s="15">
        <v>1500</v>
      </c>
      <c r="P132" s="15">
        <v>0</v>
      </c>
      <c r="Q132" s="13">
        <f t="shared" si="3"/>
        <v>9250</v>
      </c>
      <c r="R132" s="10">
        <v>84.598687500000011</v>
      </c>
      <c r="S132" s="10">
        <v>62.296935999999988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3">
        <f t="shared" si="4"/>
        <v>146.8956235</v>
      </c>
      <c r="AE132" s="9">
        <v>9103.1043764999995</v>
      </c>
      <c r="AF132" s="10">
        <v>10759.717500000001</v>
      </c>
      <c r="AG132" s="4"/>
      <c r="AH132" s="11"/>
      <c r="AI132" s="11"/>
      <c r="AJ132" s="11">
        <f t="shared" si="5"/>
        <v>0</v>
      </c>
    </row>
    <row r="133" spans="1:36" x14ac:dyDescent="0.3">
      <c r="A133" s="19" t="s">
        <v>23</v>
      </c>
      <c r="B133" s="18" t="s">
        <v>355</v>
      </c>
      <c r="C133" s="8" t="s">
        <v>389</v>
      </c>
      <c r="D133" s="9">
        <v>15000</v>
      </c>
      <c r="E133" s="10">
        <v>7500</v>
      </c>
      <c r="F133" s="10">
        <v>0</v>
      </c>
      <c r="G133" s="10">
        <v>0</v>
      </c>
      <c r="H133" s="10">
        <v>250</v>
      </c>
      <c r="I133" s="10">
        <v>0</v>
      </c>
      <c r="J133" s="10">
        <v>0</v>
      </c>
      <c r="K133" s="10">
        <v>0</v>
      </c>
      <c r="L133" s="10">
        <v>0</v>
      </c>
      <c r="M133" s="15">
        <v>0</v>
      </c>
      <c r="N133" s="15">
        <v>0</v>
      </c>
      <c r="O133" s="15">
        <v>1500</v>
      </c>
      <c r="P133" s="15">
        <v>0</v>
      </c>
      <c r="Q133" s="13">
        <f t="shared" ref="Q133:Q196" si="6">SUM(E133:P133)</f>
        <v>9250</v>
      </c>
      <c r="R133" s="10">
        <v>84.598687500000011</v>
      </c>
      <c r="S133" s="10">
        <v>62.296935999999988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3">
        <f t="shared" ref="AD133:AD196" si="7">SUM(R133:AC133)</f>
        <v>146.8956235</v>
      </c>
      <c r="AE133" s="9">
        <v>9103.1043764999995</v>
      </c>
      <c r="AF133" s="10">
        <v>10759.717500000001</v>
      </c>
      <c r="AG133" s="4"/>
      <c r="AH133" s="11"/>
      <c r="AI133" s="11"/>
      <c r="AJ133" s="11">
        <f t="shared" si="5"/>
        <v>0</v>
      </c>
    </row>
    <row r="134" spans="1:36" x14ac:dyDescent="0.3">
      <c r="A134" s="19" t="s">
        <v>23</v>
      </c>
      <c r="B134" s="18" t="s">
        <v>356</v>
      </c>
      <c r="C134" s="8" t="s">
        <v>388</v>
      </c>
      <c r="D134" s="9">
        <v>13000</v>
      </c>
      <c r="E134" s="10">
        <f>+D134/2</f>
        <v>6500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5">
        <v>0</v>
      </c>
      <c r="N134" s="15">
        <v>2957.8999999999996</v>
      </c>
      <c r="O134" s="15">
        <v>0</v>
      </c>
      <c r="P134" s="15">
        <v>0</v>
      </c>
      <c r="Q134" s="13">
        <f t="shared" si="6"/>
        <v>9457.9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6500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3">
        <f t="shared" si="7"/>
        <v>6500</v>
      </c>
      <c r="AE134" s="9">
        <v>2957.8999999999996</v>
      </c>
      <c r="AF134" s="10">
        <v>3366.1319999999996</v>
      </c>
      <c r="AG134" s="4"/>
      <c r="AH134" s="11"/>
      <c r="AI134" s="11"/>
      <c r="AJ134" s="11">
        <f t="shared" ref="AJ134:AJ197" si="8">+Q134-AD134-AE134</f>
        <v>0</v>
      </c>
    </row>
    <row r="135" spans="1:36" x14ac:dyDescent="0.3">
      <c r="A135" s="19" t="s">
        <v>23</v>
      </c>
      <c r="B135" s="18" t="s">
        <v>357</v>
      </c>
      <c r="C135" s="8" t="s">
        <v>390</v>
      </c>
      <c r="D135" s="9">
        <v>11000</v>
      </c>
      <c r="E135" s="10">
        <v>5500</v>
      </c>
      <c r="F135" s="10">
        <v>0</v>
      </c>
      <c r="G135" s="10">
        <v>0</v>
      </c>
      <c r="H135" s="10">
        <v>183.33333333333334</v>
      </c>
      <c r="I135" s="10">
        <v>0</v>
      </c>
      <c r="J135" s="10">
        <v>0</v>
      </c>
      <c r="K135" s="10">
        <v>0</v>
      </c>
      <c r="L135" s="10">
        <v>0</v>
      </c>
      <c r="M135" s="15">
        <v>0</v>
      </c>
      <c r="N135" s="15">
        <v>0</v>
      </c>
      <c r="O135" s="15">
        <v>0</v>
      </c>
      <c r="P135" s="15">
        <v>0</v>
      </c>
      <c r="Q135" s="13">
        <f t="shared" si="6"/>
        <v>5683.333333333333</v>
      </c>
      <c r="R135" s="10">
        <v>84.598687500000011</v>
      </c>
      <c r="S135" s="10">
        <v>62.296935999999988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3">
        <f t="shared" si="7"/>
        <v>146.8956235</v>
      </c>
      <c r="AE135" s="9">
        <v>5536.4377098333334</v>
      </c>
      <c r="AF135" s="10">
        <v>7014.7140000000009</v>
      </c>
      <c r="AG135" s="4"/>
      <c r="AH135" s="11"/>
      <c r="AI135" s="11"/>
      <c r="AJ135" s="11">
        <f t="shared" si="8"/>
        <v>0</v>
      </c>
    </row>
    <row r="136" spans="1:36" x14ac:dyDescent="0.3">
      <c r="A136" s="19" t="s">
        <v>290</v>
      </c>
      <c r="B136" s="18" t="s">
        <v>358</v>
      </c>
      <c r="C136" s="8" t="s">
        <v>389</v>
      </c>
      <c r="D136" s="9">
        <v>15000</v>
      </c>
      <c r="E136" s="10">
        <v>7500</v>
      </c>
      <c r="F136" s="10">
        <v>0</v>
      </c>
      <c r="G136" s="10">
        <v>0</v>
      </c>
      <c r="H136" s="10">
        <v>250</v>
      </c>
      <c r="I136" s="10">
        <v>0</v>
      </c>
      <c r="J136" s="10">
        <v>0</v>
      </c>
      <c r="K136" s="10">
        <v>0</v>
      </c>
      <c r="L136" s="10">
        <v>0</v>
      </c>
      <c r="M136" s="15">
        <v>0</v>
      </c>
      <c r="N136" s="15">
        <v>0</v>
      </c>
      <c r="O136" s="15">
        <v>1500</v>
      </c>
      <c r="P136" s="15">
        <v>0</v>
      </c>
      <c r="Q136" s="13">
        <f t="shared" si="6"/>
        <v>9250</v>
      </c>
      <c r="R136" s="10">
        <v>82.108499999999992</v>
      </c>
      <c r="S136" s="10">
        <v>62.296935999999988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3">
        <f t="shared" si="7"/>
        <v>144.40543599999998</v>
      </c>
      <c r="AE136" s="9">
        <v>9105.5945640000009</v>
      </c>
      <c r="AF136" s="10">
        <v>10741.762500000001</v>
      </c>
      <c r="AG136" s="4"/>
      <c r="AH136" s="11"/>
      <c r="AI136" s="11"/>
      <c r="AJ136" s="11">
        <f t="shared" si="8"/>
        <v>0</v>
      </c>
    </row>
    <row r="137" spans="1:36" x14ac:dyDescent="0.3">
      <c r="A137" s="19" t="s">
        <v>296</v>
      </c>
      <c r="B137" s="18" t="s">
        <v>359</v>
      </c>
      <c r="C137" s="8" t="s">
        <v>173</v>
      </c>
      <c r="D137" s="9">
        <v>8000</v>
      </c>
      <c r="E137" s="10">
        <v>4000.0000000000005</v>
      </c>
      <c r="F137" s="10">
        <v>0</v>
      </c>
      <c r="G137" s="10">
        <v>0</v>
      </c>
      <c r="H137" s="10">
        <v>133.33333333333334</v>
      </c>
      <c r="I137" s="10">
        <v>0</v>
      </c>
      <c r="J137" s="10">
        <v>0</v>
      </c>
      <c r="K137" s="10">
        <v>0</v>
      </c>
      <c r="L137" s="10">
        <v>0</v>
      </c>
      <c r="M137" s="15">
        <v>0</v>
      </c>
      <c r="N137" s="15">
        <v>0</v>
      </c>
      <c r="O137" s="15">
        <v>0</v>
      </c>
      <c r="P137" s="15">
        <v>0</v>
      </c>
      <c r="Q137" s="13">
        <f t="shared" si="6"/>
        <v>4133.3333333333339</v>
      </c>
      <c r="R137" s="10">
        <v>81.488625000000013</v>
      </c>
      <c r="S137" s="10">
        <v>62.296935999999988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3">
        <f t="shared" si="7"/>
        <v>143.785561</v>
      </c>
      <c r="AE137" s="9">
        <v>3989.5477723333329</v>
      </c>
      <c r="AF137" s="10">
        <v>5343.9960000000001</v>
      </c>
      <c r="AG137" s="4"/>
      <c r="AH137" s="11"/>
      <c r="AI137" s="11"/>
      <c r="AJ137" s="11">
        <f t="shared" si="8"/>
        <v>0</v>
      </c>
    </row>
    <row r="138" spans="1:36" x14ac:dyDescent="0.3">
      <c r="A138" s="19" t="s">
        <v>297</v>
      </c>
      <c r="B138" s="18" t="s">
        <v>360</v>
      </c>
      <c r="C138" s="8" t="s">
        <v>173</v>
      </c>
      <c r="D138" s="9">
        <v>8000</v>
      </c>
      <c r="E138" s="10">
        <v>4000.0000000000005</v>
      </c>
      <c r="F138" s="10">
        <v>0</v>
      </c>
      <c r="G138" s="10">
        <v>0</v>
      </c>
      <c r="H138" s="10">
        <v>133.33333333333334</v>
      </c>
      <c r="I138" s="10">
        <v>0</v>
      </c>
      <c r="J138" s="10">
        <v>0</v>
      </c>
      <c r="K138" s="10">
        <v>200</v>
      </c>
      <c r="L138" s="10">
        <v>0</v>
      </c>
      <c r="M138" s="15">
        <v>0</v>
      </c>
      <c r="N138" s="15">
        <v>0</v>
      </c>
      <c r="O138" s="15">
        <v>1500</v>
      </c>
      <c r="P138" s="15">
        <v>0</v>
      </c>
      <c r="Q138" s="13">
        <f t="shared" si="6"/>
        <v>5833.3333333333339</v>
      </c>
      <c r="R138" s="10">
        <v>83.665312499999999</v>
      </c>
      <c r="S138" s="10">
        <v>70.987335999999999</v>
      </c>
      <c r="T138" s="10">
        <v>1051.81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3">
        <f t="shared" si="7"/>
        <v>1206.4626484999999</v>
      </c>
      <c r="AE138" s="9">
        <v>4626.8706848333331</v>
      </c>
      <c r="AF138" s="10">
        <v>7188.6990000000005</v>
      </c>
      <c r="AG138" s="4"/>
      <c r="AH138" s="11"/>
      <c r="AI138" s="11"/>
      <c r="AJ138" s="11">
        <f t="shared" si="8"/>
        <v>0</v>
      </c>
    </row>
    <row r="139" spans="1:36" x14ac:dyDescent="0.3">
      <c r="A139" s="19" t="s">
        <v>298</v>
      </c>
      <c r="B139" s="18" t="s">
        <v>361</v>
      </c>
      <c r="C139" s="8" t="s">
        <v>173</v>
      </c>
      <c r="D139" s="9">
        <v>8000</v>
      </c>
      <c r="E139" s="10">
        <v>4000.0000000000005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5">
        <v>0</v>
      </c>
      <c r="N139" s="15">
        <v>0</v>
      </c>
      <c r="O139" s="15">
        <v>1500</v>
      </c>
      <c r="P139" s="15">
        <v>0</v>
      </c>
      <c r="Q139" s="13">
        <f t="shared" si="6"/>
        <v>5500</v>
      </c>
      <c r="R139" s="10">
        <v>79.621874999999989</v>
      </c>
      <c r="S139" s="10">
        <v>62.296935999999988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3">
        <f t="shared" si="7"/>
        <v>141.91881099999998</v>
      </c>
      <c r="AE139" s="9">
        <v>5358.0811890000004</v>
      </c>
      <c r="AF139" s="10">
        <v>6782.9790000000003</v>
      </c>
      <c r="AG139" s="4"/>
      <c r="AH139" s="11"/>
      <c r="AI139" s="11"/>
      <c r="AJ139" s="11">
        <f t="shared" si="8"/>
        <v>0</v>
      </c>
    </row>
    <row r="140" spans="1:36" x14ac:dyDescent="0.3">
      <c r="A140" s="19" t="s">
        <v>296</v>
      </c>
      <c r="B140" s="18" t="s">
        <v>362</v>
      </c>
      <c r="C140" s="8" t="s">
        <v>173</v>
      </c>
      <c r="D140" s="9">
        <v>8000</v>
      </c>
      <c r="E140" s="10">
        <v>4000.0000000000005</v>
      </c>
      <c r="F140" s="10">
        <v>0</v>
      </c>
      <c r="G140" s="10">
        <v>0</v>
      </c>
      <c r="H140" s="10">
        <v>133.33333333333334</v>
      </c>
      <c r="I140" s="10">
        <v>0</v>
      </c>
      <c r="J140" s="10">
        <v>0</v>
      </c>
      <c r="K140" s="10">
        <v>0</v>
      </c>
      <c r="L140" s="10">
        <v>0</v>
      </c>
      <c r="M140" s="15">
        <v>0</v>
      </c>
      <c r="N140" s="15">
        <v>0</v>
      </c>
      <c r="O140" s="15">
        <v>1500</v>
      </c>
      <c r="P140" s="15">
        <v>0</v>
      </c>
      <c r="Q140" s="13">
        <f t="shared" si="6"/>
        <v>5633.3333333333339</v>
      </c>
      <c r="R140" s="10">
        <v>81.175124999999994</v>
      </c>
      <c r="S140" s="10">
        <v>62.296935999999988</v>
      </c>
      <c r="T140" s="10">
        <v>0</v>
      </c>
      <c r="U140" s="10">
        <v>0</v>
      </c>
      <c r="V140" s="10">
        <v>0</v>
      </c>
      <c r="W140" s="10">
        <v>341.79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3">
        <f t="shared" si="7"/>
        <v>485.26206100000002</v>
      </c>
      <c r="AE140" s="9">
        <v>5148.0712723333327</v>
      </c>
      <c r="AF140" s="10">
        <v>6916.7489999999989</v>
      </c>
      <c r="AG140" s="4"/>
      <c r="AH140" s="11"/>
      <c r="AI140" s="11"/>
      <c r="AJ140" s="11">
        <f t="shared" si="8"/>
        <v>0</v>
      </c>
    </row>
    <row r="141" spans="1:36" x14ac:dyDescent="0.3">
      <c r="A141" s="19" t="s">
        <v>296</v>
      </c>
      <c r="B141" s="18" t="s">
        <v>363</v>
      </c>
      <c r="C141" s="8" t="s">
        <v>173</v>
      </c>
      <c r="D141" s="9">
        <v>8000</v>
      </c>
      <c r="E141" s="10">
        <v>4000.0000000000005</v>
      </c>
      <c r="F141" s="10">
        <v>0</v>
      </c>
      <c r="G141" s="10">
        <v>0</v>
      </c>
      <c r="H141" s="10">
        <v>133.33333333333334</v>
      </c>
      <c r="I141" s="10">
        <v>0</v>
      </c>
      <c r="J141" s="10">
        <v>0</v>
      </c>
      <c r="K141" s="10">
        <v>0</v>
      </c>
      <c r="L141" s="10">
        <v>0</v>
      </c>
      <c r="M141" s="15">
        <v>0</v>
      </c>
      <c r="N141" s="15">
        <v>0</v>
      </c>
      <c r="O141" s="15">
        <v>1500</v>
      </c>
      <c r="P141" s="15">
        <v>0</v>
      </c>
      <c r="Q141" s="13">
        <f t="shared" si="6"/>
        <v>5633.3333333333339</v>
      </c>
      <c r="R141" s="10">
        <v>81.175124999999994</v>
      </c>
      <c r="S141" s="10">
        <v>62.296935999999988</v>
      </c>
      <c r="T141" s="10">
        <v>1005.42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3">
        <f t="shared" si="7"/>
        <v>1148.892061</v>
      </c>
      <c r="AE141" s="9">
        <v>4484.4412723333335</v>
      </c>
      <c r="AF141" s="10">
        <v>6916.7489999999989</v>
      </c>
      <c r="AG141" s="4"/>
      <c r="AH141" s="11"/>
      <c r="AI141" s="11"/>
      <c r="AJ141" s="11">
        <f t="shared" si="8"/>
        <v>0</v>
      </c>
    </row>
    <row r="142" spans="1:36" x14ac:dyDescent="0.3">
      <c r="A142" s="19" t="s">
        <v>293</v>
      </c>
      <c r="B142" s="18" t="s">
        <v>364</v>
      </c>
      <c r="C142" s="8" t="s">
        <v>389</v>
      </c>
      <c r="D142" s="9">
        <v>15000</v>
      </c>
      <c r="E142" s="10">
        <v>7500</v>
      </c>
      <c r="F142" s="10">
        <v>0</v>
      </c>
      <c r="G142" s="10">
        <v>0</v>
      </c>
      <c r="H142" s="10">
        <v>250</v>
      </c>
      <c r="I142" s="10">
        <v>0</v>
      </c>
      <c r="J142" s="10">
        <v>0</v>
      </c>
      <c r="K142" s="10">
        <v>0</v>
      </c>
      <c r="L142" s="10">
        <v>0</v>
      </c>
      <c r="M142" s="15">
        <v>0</v>
      </c>
      <c r="N142" s="15">
        <v>0</v>
      </c>
      <c r="O142" s="15">
        <v>1500</v>
      </c>
      <c r="P142" s="15">
        <v>0</v>
      </c>
      <c r="Q142" s="13">
        <f t="shared" si="6"/>
        <v>9250</v>
      </c>
      <c r="R142" s="10">
        <v>84.598687500000011</v>
      </c>
      <c r="S142" s="10">
        <v>62.296935999999988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3">
        <f t="shared" si="7"/>
        <v>146.8956235</v>
      </c>
      <c r="AE142" s="9">
        <v>9103.1043764999995</v>
      </c>
      <c r="AF142" s="10">
        <v>10759.717500000001</v>
      </c>
      <c r="AG142" s="4"/>
      <c r="AH142" s="11"/>
      <c r="AI142" s="11"/>
      <c r="AJ142" s="11">
        <f t="shared" si="8"/>
        <v>0</v>
      </c>
    </row>
    <row r="143" spans="1:36" x14ac:dyDescent="0.3">
      <c r="A143" s="19" t="s">
        <v>23</v>
      </c>
      <c r="B143" s="18" t="s">
        <v>365</v>
      </c>
      <c r="C143" s="8" t="s">
        <v>389</v>
      </c>
      <c r="D143" s="9">
        <v>15000</v>
      </c>
      <c r="E143" s="10">
        <v>7500</v>
      </c>
      <c r="F143" s="10">
        <v>0</v>
      </c>
      <c r="G143" s="10">
        <v>0</v>
      </c>
      <c r="H143" s="10">
        <v>250</v>
      </c>
      <c r="I143" s="10">
        <v>0</v>
      </c>
      <c r="J143" s="10">
        <v>0</v>
      </c>
      <c r="K143" s="10">
        <v>0</v>
      </c>
      <c r="L143" s="10">
        <v>0</v>
      </c>
      <c r="M143" s="15">
        <v>0</v>
      </c>
      <c r="N143" s="15">
        <v>0</v>
      </c>
      <c r="O143" s="15">
        <v>1500</v>
      </c>
      <c r="P143" s="15">
        <v>0</v>
      </c>
      <c r="Q143" s="13">
        <f t="shared" si="6"/>
        <v>9250</v>
      </c>
      <c r="R143" s="10">
        <v>82.108499999999992</v>
      </c>
      <c r="S143" s="10">
        <v>62.296935999999988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3">
        <f t="shared" si="7"/>
        <v>144.40543599999998</v>
      </c>
      <c r="AE143" s="9">
        <v>9105.5945640000009</v>
      </c>
      <c r="AF143" s="10">
        <v>10741.762500000001</v>
      </c>
      <c r="AG143" s="4"/>
      <c r="AH143" s="11"/>
      <c r="AI143" s="11"/>
      <c r="AJ143" s="11">
        <f t="shared" si="8"/>
        <v>0</v>
      </c>
    </row>
    <row r="144" spans="1:36" x14ac:dyDescent="0.3">
      <c r="A144" s="19" t="s">
        <v>295</v>
      </c>
      <c r="B144" s="18" t="s">
        <v>366</v>
      </c>
      <c r="C144" s="8" t="s">
        <v>389</v>
      </c>
      <c r="D144" s="9">
        <v>15000</v>
      </c>
      <c r="E144" s="10">
        <v>7500</v>
      </c>
      <c r="F144" s="10">
        <v>0</v>
      </c>
      <c r="G144" s="10">
        <v>0</v>
      </c>
      <c r="H144" s="10">
        <v>125</v>
      </c>
      <c r="I144" s="10">
        <v>0</v>
      </c>
      <c r="J144" s="10">
        <v>0</v>
      </c>
      <c r="K144" s="10">
        <v>0</v>
      </c>
      <c r="L144" s="10">
        <v>0</v>
      </c>
      <c r="M144" s="15">
        <v>0</v>
      </c>
      <c r="N144" s="15">
        <v>0</v>
      </c>
      <c r="O144" s="15">
        <v>1500</v>
      </c>
      <c r="P144" s="15">
        <v>0</v>
      </c>
      <c r="Q144" s="13">
        <f t="shared" si="6"/>
        <v>9125</v>
      </c>
      <c r="R144" s="10">
        <v>82.108499999999992</v>
      </c>
      <c r="S144" s="10">
        <v>62.296935999999988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3">
        <f t="shared" si="7"/>
        <v>144.40543599999998</v>
      </c>
      <c r="AE144" s="9">
        <v>8980.5945640000009</v>
      </c>
      <c r="AF144" s="10">
        <v>10608.8325</v>
      </c>
      <c r="AG144" s="4"/>
      <c r="AH144" s="11"/>
      <c r="AI144" s="11"/>
      <c r="AJ144" s="11">
        <f t="shared" si="8"/>
        <v>0</v>
      </c>
    </row>
    <row r="145" spans="1:36" x14ac:dyDescent="0.3">
      <c r="A145" s="19" t="s">
        <v>294</v>
      </c>
      <c r="B145" s="18" t="s">
        <v>367</v>
      </c>
      <c r="C145" s="8" t="s">
        <v>389</v>
      </c>
      <c r="D145" s="9">
        <v>15000</v>
      </c>
      <c r="E145" s="10">
        <v>7500</v>
      </c>
      <c r="F145" s="10">
        <v>0</v>
      </c>
      <c r="G145" s="10">
        <v>0</v>
      </c>
      <c r="H145" s="10">
        <v>250</v>
      </c>
      <c r="I145" s="10">
        <v>0</v>
      </c>
      <c r="J145" s="10">
        <v>0</v>
      </c>
      <c r="K145" s="10">
        <v>0</v>
      </c>
      <c r="L145" s="10">
        <v>0</v>
      </c>
      <c r="M145" s="15">
        <v>0</v>
      </c>
      <c r="N145" s="15">
        <v>0</v>
      </c>
      <c r="O145" s="15">
        <v>1500</v>
      </c>
      <c r="P145" s="15">
        <v>0</v>
      </c>
      <c r="Q145" s="13">
        <f t="shared" si="6"/>
        <v>9250</v>
      </c>
      <c r="R145" s="10">
        <v>82.108499999999992</v>
      </c>
      <c r="S145" s="10">
        <v>62.296935999999988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3">
        <f t="shared" si="7"/>
        <v>144.40543599999998</v>
      </c>
      <c r="AE145" s="9">
        <v>9105.5945640000009</v>
      </c>
      <c r="AF145" s="10">
        <v>10707.0915</v>
      </c>
      <c r="AG145" s="4"/>
      <c r="AH145" s="11"/>
      <c r="AI145" s="11"/>
      <c r="AJ145" s="11">
        <f t="shared" si="8"/>
        <v>0</v>
      </c>
    </row>
    <row r="146" spans="1:36" x14ac:dyDescent="0.3">
      <c r="A146" s="19" t="s">
        <v>298</v>
      </c>
      <c r="B146" s="18" t="s">
        <v>368</v>
      </c>
      <c r="C146" s="8" t="s">
        <v>389</v>
      </c>
      <c r="D146" s="9">
        <v>15000</v>
      </c>
      <c r="E146" s="10">
        <v>7500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5">
        <v>0</v>
      </c>
      <c r="N146" s="15">
        <v>0</v>
      </c>
      <c r="O146" s="15">
        <v>1500</v>
      </c>
      <c r="P146" s="15">
        <v>0</v>
      </c>
      <c r="Q146" s="13">
        <f t="shared" si="6"/>
        <v>9000</v>
      </c>
      <c r="R146" s="10">
        <v>79.621874999999989</v>
      </c>
      <c r="S146" s="10">
        <v>62.296935999999988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3">
        <f t="shared" si="7"/>
        <v>141.91881099999998</v>
      </c>
      <c r="AE146" s="9">
        <v>8858.0811890000004</v>
      </c>
      <c r="AF146" s="10">
        <v>10457.978999999999</v>
      </c>
      <c r="AG146" s="4"/>
      <c r="AH146" s="11"/>
      <c r="AI146" s="11"/>
      <c r="AJ146" s="11">
        <f t="shared" si="8"/>
        <v>0</v>
      </c>
    </row>
    <row r="147" spans="1:36" x14ac:dyDescent="0.3">
      <c r="A147" s="19" t="s">
        <v>298</v>
      </c>
      <c r="B147" s="18" t="s">
        <v>369</v>
      </c>
      <c r="C147" s="8" t="s">
        <v>389</v>
      </c>
      <c r="D147" s="9">
        <v>15000</v>
      </c>
      <c r="E147" s="10">
        <v>7500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5">
        <v>0</v>
      </c>
      <c r="N147" s="15">
        <v>0</v>
      </c>
      <c r="O147" s="15">
        <v>1500</v>
      </c>
      <c r="P147" s="15">
        <v>0</v>
      </c>
      <c r="Q147" s="13">
        <f t="shared" si="6"/>
        <v>9000</v>
      </c>
      <c r="R147" s="10">
        <v>79.621874999999989</v>
      </c>
      <c r="S147" s="10">
        <v>62.296935999999988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3">
        <f t="shared" si="7"/>
        <v>141.91881099999998</v>
      </c>
      <c r="AE147" s="9">
        <v>8858.0811890000004</v>
      </c>
      <c r="AF147" s="10">
        <v>10457.978999999999</v>
      </c>
      <c r="AG147" s="4"/>
      <c r="AH147" s="11"/>
      <c r="AI147" s="11"/>
      <c r="AJ147" s="11">
        <f t="shared" si="8"/>
        <v>0</v>
      </c>
    </row>
    <row r="148" spans="1:36" x14ac:dyDescent="0.3">
      <c r="A148" s="19" t="s">
        <v>21</v>
      </c>
      <c r="B148" s="18" t="s">
        <v>370</v>
      </c>
      <c r="C148" s="8" t="s">
        <v>389</v>
      </c>
      <c r="D148" s="9">
        <v>15000</v>
      </c>
      <c r="E148" s="10">
        <v>7500</v>
      </c>
      <c r="F148" s="10">
        <v>0</v>
      </c>
      <c r="G148" s="10">
        <v>0</v>
      </c>
      <c r="H148" s="10">
        <v>250</v>
      </c>
      <c r="I148" s="10">
        <v>0</v>
      </c>
      <c r="J148" s="10">
        <v>0</v>
      </c>
      <c r="K148" s="10">
        <v>0</v>
      </c>
      <c r="L148" s="10">
        <v>0</v>
      </c>
      <c r="M148" s="15">
        <v>0</v>
      </c>
      <c r="N148" s="15">
        <v>0</v>
      </c>
      <c r="O148" s="15">
        <v>1500</v>
      </c>
      <c r="P148" s="15">
        <v>0</v>
      </c>
      <c r="Q148" s="13">
        <f t="shared" si="6"/>
        <v>9250</v>
      </c>
      <c r="R148" s="10">
        <v>82.108499999999992</v>
      </c>
      <c r="S148" s="10">
        <v>62.296935999999988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3">
        <f t="shared" si="7"/>
        <v>144.40543599999998</v>
      </c>
      <c r="AE148" s="9">
        <v>9105.5945640000009</v>
      </c>
      <c r="AF148" s="10">
        <v>10759.0875</v>
      </c>
      <c r="AG148" s="4"/>
      <c r="AH148" s="11"/>
      <c r="AI148" s="11"/>
      <c r="AJ148" s="11">
        <f t="shared" si="8"/>
        <v>0</v>
      </c>
    </row>
    <row r="149" spans="1:36" x14ac:dyDescent="0.3">
      <c r="A149" s="19" t="s">
        <v>298</v>
      </c>
      <c r="B149" s="18" t="s">
        <v>371</v>
      </c>
      <c r="C149" s="8" t="s">
        <v>388</v>
      </c>
      <c r="D149" s="9">
        <v>13000</v>
      </c>
      <c r="E149" s="10">
        <v>6500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5">
        <v>0</v>
      </c>
      <c r="N149" s="15">
        <v>0</v>
      </c>
      <c r="O149" s="15">
        <v>0</v>
      </c>
      <c r="P149" s="15">
        <v>0</v>
      </c>
      <c r="Q149" s="13">
        <f t="shared" si="6"/>
        <v>6500</v>
      </c>
      <c r="R149" s="10">
        <v>79.621874999999989</v>
      </c>
      <c r="S149" s="10">
        <v>62.296935999999988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3">
        <f t="shared" si="7"/>
        <v>141.91881099999998</v>
      </c>
      <c r="AE149" s="9">
        <v>6358.0811890000004</v>
      </c>
      <c r="AF149" s="10">
        <v>7832.9790000000003</v>
      </c>
      <c r="AG149" s="4"/>
      <c r="AH149" s="11"/>
      <c r="AI149" s="11"/>
      <c r="AJ149" s="11">
        <f t="shared" si="8"/>
        <v>0</v>
      </c>
    </row>
    <row r="150" spans="1:36" x14ac:dyDescent="0.3">
      <c r="A150" s="19" t="s">
        <v>298</v>
      </c>
      <c r="B150" s="18" t="s">
        <v>372</v>
      </c>
      <c r="C150" s="8" t="s">
        <v>390</v>
      </c>
      <c r="D150" s="9">
        <v>11000</v>
      </c>
      <c r="E150" s="10">
        <v>5500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5">
        <v>0</v>
      </c>
      <c r="N150" s="15">
        <v>0</v>
      </c>
      <c r="O150" s="15">
        <v>0</v>
      </c>
      <c r="P150" s="15">
        <v>0</v>
      </c>
      <c r="Q150" s="13">
        <f t="shared" si="6"/>
        <v>5500</v>
      </c>
      <c r="R150" s="10">
        <v>75.710625000000007</v>
      </c>
      <c r="S150" s="10">
        <v>58.143806933333295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366.66666666666669</v>
      </c>
      <c r="Z150" s="10">
        <v>0</v>
      </c>
      <c r="AA150" s="10">
        <v>0</v>
      </c>
      <c r="AB150" s="10">
        <v>0</v>
      </c>
      <c r="AC150" s="10">
        <v>0</v>
      </c>
      <c r="AD150" s="13">
        <f t="shared" si="7"/>
        <v>500.52109859999996</v>
      </c>
      <c r="AE150" s="9">
        <v>4999.4789014000007</v>
      </c>
      <c r="AF150" s="10">
        <v>6357.1094999999996</v>
      </c>
      <c r="AG150" s="4"/>
      <c r="AH150" s="11"/>
      <c r="AI150" s="11"/>
      <c r="AJ150" s="11">
        <f t="shared" si="8"/>
        <v>0</v>
      </c>
    </row>
    <row r="151" spans="1:36" x14ac:dyDescent="0.3">
      <c r="A151" s="19" t="s">
        <v>23</v>
      </c>
      <c r="B151" s="18" t="s">
        <v>373</v>
      </c>
      <c r="C151" s="8" t="s">
        <v>390</v>
      </c>
      <c r="D151" s="9">
        <v>11000</v>
      </c>
      <c r="E151" s="10">
        <v>5500</v>
      </c>
      <c r="F151" s="10">
        <v>0</v>
      </c>
      <c r="G151" s="10">
        <v>0</v>
      </c>
      <c r="H151" s="10">
        <v>183.33333333333334</v>
      </c>
      <c r="I151" s="10">
        <v>0</v>
      </c>
      <c r="J151" s="10">
        <v>0</v>
      </c>
      <c r="K151" s="10">
        <v>0</v>
      </c>
      <c r="L151" s="10">
        <v>0</v>
      </c>
      <c r="M151" s="15">
        <v>0</v>
      </c>
      <c r="N151" s="15">
        <v>0</v>
      </c>
      <c r="O151" s="15">
        <v>0</v>
      </c>
      <c r="P151" s="15">
        <v>0</v>
      </c>
      <c r="Q151" s="13">
        <f t="shared" si="6"/>
        <v>5683.333333333333</v>
      </c>
      <c r="R151" s="10">
        <v>84.598687500000011</v>
      </c>
      <c r="S151" s="10">
        <v>62.296935999999988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3">
        <f t="shared" si="7"/>
        <v>146.8956235</v>
      </c>
      <c r="AE151" s="9">
        <v>5536.4377098333334</v>
      </c>
      <c r="AF151" s="10">
        <v>7014.7140000000009</v>
      </c>
      <c r="AG151" s="4"/>
      <c r="AH151" s="11"/>
      <c r="AI151" s="11"/>
      <c r="AJ151" s="11">
        <f t="shared" si="8"/>
        <v>0</v>
      </c>
    </row>
    <row r="152" spans="1:36" x14ac:dyDescent="0.3">
      <c r="A152" s="19" t="s">
        <v>291</v>
      </c>
      <c r="B152" s="18" t="s">
        <v>374</v>
      </c>
      <c r="C152" s="8" t="s">
        <v>173</v>
      </c>
      <c r="D152" s="9">
        <v>8000</v>
      </c>
      <c r="E152" s="10">
        <v>4000.0000000000005</v>
      </c>
      <c r="F152" s="10">
        <v>0</v>
      </c>
      <c r="G152" s="10">
        <v>0</v>
      </c>
      <c r="H152" s="10">
        <v>133.33333333333334</v>
      </c>
      <c r="I152" s="10">
        <v>0</v>
      </c>
      <c r="J152" s="10">
        <v>0</v>
      </c>
      <c r="K152" s="10">
        <v>533.33333333333337</v>
      </c>
      <c r="L152" s="10">
        <v>0</v>
      </c>
      <c r="M152" s="15">
        <v>0</v>
      </c>
      <c r="N152" s="15">
        <v>0</v>
      </c>
      <c r="O152" s="15">
        <v>1500</v>
      </c>
      <c r="P152" s="15">
        <v>0</v>
      </c>
      <c r="Q152" s="13">
        <f t="shared" si="6"/>
        <v>6166.666666666667</v>
      </c>
      <c r="R152" s="10">
        <v>82.108499999999992</v>
      </c>
      <c r="S152" s="10">
        <v>85.47133599999998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3">
        <f t="shared" si="7"/>
        <v>167.57983599999997</v>
      </c>
      <c r="AE152" s="9">
        <v>5999.0868306666662</v>
      </c>
      <c r="AF152" s="10">
        <v>7470.7080000000014</v>
      </c>
      <c r="AG152" s="4"/>
      <c r="AH152" s="11"/>
      <c r="AI152" s="11"/>
      <c r="AJ152" s="11">
        <f t="shared" si="8"/>
        <v>0</v>
      </c>
    </row>
    <row r="153" spans="1:36" x14ac:dyDescent="0.3">
      <c r="A153" s="19" t="s">
        <v>296</v>
      </c>
      <c r="B153" s="18" t="s">
        <v>375</v>
      </c>
      <c r="C153" s="8" t="s">
        <v>389</v>
      </c>
      <c r="D153" s="9">
        <v>15000</v>
      </c>
      <c r="E153" s="10">
        <v>7500</v>
      </c>
      <c r="F153" s="10">
        <v>0</v>
      </c>
      <c r="G153" s="10">
        <v>0</v>
      </c>
      <c r="H153" s="10">
        <v>250</v>
      </c>
      <c r="I153" s="10">
        <v>0</v>
      </c>
      <c r="J153" s="10">
        <v>0</v>
      </c>
      <c r="K153" s="10">
        <v>0</v>
      </c>
      <c r="L153" s="10">
        <v>0</v>
      </c>
      <c r="M153" s="15">
        <v>0</v>
      </c>
      <c r="N153" s="15">
        <v>0</v>
      </c>
      <c r="O153" s="15">
        <v>1500</v>
      </c>
      <c r="P153" s="15">
        <v>0</v>
      </c>
      <c r="Q153" s="13">
        <f t="shared" si="6"/>
        <v>9250</v>
      </c>
      <c r="R153" s="10">
        <v>81.798562500000003</v>
      </c>
      <c r="S153" s="10">
        <v>62.296935999999988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3">
        <f t="shared" si="7"/>
        <v>144.09549849999999</v>
      </c>
      <c r="AE153" s="9">
        <v>9105.9045014999992</v>
      </c>
      <c r="AF153" s="10">
        <v>10718.7255</v>
      </c>
      <c r="AG153" s="4"/>
      <c r="AH153" s="11"/>
      <c r="AI153" s="11"/>
      <c r="AJ153" s="11">
        <f t="shared" si="8"/>
        <v>0</v>
      </c>
    </row>
    <row r="154" spans="1:36" x14ac:dyDescent="0.3">
      <c r="A154" s="19" t="s">
        <v>296</v>
      </c>
      <c r="B154" s="18" t="s">
        <v>376</v>
      </c>
      <c r="C154" s="8" t="s">
        <v>389</v>
      </c>
      <c r="D154" s="9">
        <v>15000</v>
      </c>
      <c r="E154" s="10">
        <v>7500</v>
      </c>
      <c r="F154" s="10">
        <v>0</v>
      </c>
      <c r="G154" s="10">
        <v>0</v>
      </c>
      <c r="H154" s="10">
        <v>250</v>
      </c>
      <c r="I154" s="10">
        <v>0</v>
      </c>
      <c r="J154" s="10">
        <v>0</v>
      </c>
      <c r="K154" s="10">
        <v>0</v>
      </c>
      <c r="L154" s="10">
        <v>0</v>
      </c>
      <c r="M154" s="15">
        <v>0</v>
      </c>
      <c r="N154" s="15">
        <v>0</v>
      </c>
      <c r="O154" s="15">
        <v>1500</v>
      </c>
      <c r="P154" s="15">
        <v>0</v>
      </c>
      <c r="Q154" s="13">
        <f t="shared" si="6"/>
        <v>9250</v>
      </c>
      <c r="R154" s="10">
        <v>81.834187500000013</v>
      </c>
      <c r="S154" s="10">
        <v>62.296935999999988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3">
        <f t="shared" si="7"/>
        <v>144.1311235</v>
      </c>
      <c r="AE154" s="9">
        <v>9105.8688765000006</v>
      </c>
      <c r="AF154" s="10">
        <v>10718.9985</v>
      </c>
      <c r="AG154" s="4"/>
      <c r="AH154" s="11"/>
      <c r="AI154" s="11"/>
      <c r="AJ154" s="11">
        <f t="shared" si="8"/>
        <v>0</v>
      </c>
    </row>
    <row r="155" spans="1:36" x14ac:dyDescent="0.3">
      <c r="A155" s="19" t="s">
        <v>298</v>
      </c>
      <c r="B155" s="18" t="s">
        <v>377</v>
      </c>
      <c r="C155" s="8" t="s">
        <v>388</v>
      </c>
      <c r="D155" s="9">
        <v>13000</v>
      </c>
      <c r="E155" s="10">
        <v>6500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5">
        <v>0</v>
      </c>
      <c r="N155" s="15">
        <v>0</v>
      </c>
      <c r="O155" s="15">
        <v>0</v>
      </c>
      <c r="P155" s="15">
        <v>0</v>
      </c>
      <c r="Q155" s="13">
        <f t="shared" si="6"/>
        <v>6500</v>
      </c>
      <c r="R155" s="10">
        <v>79.621874999999989</v>
      </c>
      <c r="S155" s="10">
        <v>62.296935999999988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3">
        <f t="shared" si="7"/>
        <v>141.91881099999998</v>
      </c>
      <c r="AE155" s="9">
        <v>6358.0811890000004</v>
      </c>
      <c r="AF155" s="10">
        <v>7832.9790000000003</v>
      </c>
      <c r="AG155" s="4"/>
      <c r="AH155" s="11"/>
      <c r="AI155" s="11"/>
      <c r="AJ155" s="11">
        <f t="shared" si="8"/>
        <v>0</v>
      </c>
    </row>
    <row r="156" spans="1:36" x14ac:dyDescent="0.3">
      <c r="A156" s="19" t="s">
        <v>295</v>
      </c>
      <c r="B156" s="18" t="s">
        <v>378</v>
      </c>
      <c r="C156" s="8" t="s">
        <v>388</v>
      </c>
      <c r="D156" s="9">
        <v>13000</v>
      </c>
      <c r="E156" s="10">
        <v>6500</v>
      </c>
      <c r="F156" s="10">
        <v>0</v>
      </c>
      <c r="G156" s="10">
        <v>0</v>
      </c>
      <c r="H156" s="10">
        <v>108.33333333333333</v>
      </c>
      <c r="I156" s="10">
        <v>0</v>
      </c>
      <c r="J156" s="10">
        <v>0</v>
      </c>
      <c r="K156" s="10">
        <v>0</v>
      </c>
      <c r="L156" s="10">
        <v>0</v>
      </c>
      <c r="M156" s="15">
        <v>0</v>
      </c>
      <c r="N156" s="15">
        <v>0</v>
      </c>
      <c r="O156" s="15">
        <v>0</v>
      </c>
      <c r="P156" s="15">
        <v>0</v>
      </c>
      <c r="Q156" s="13">
        <f t="shared" si="6"/>
        <v>6608.333333333333</v>
      </c>
      <c r="R156" s="10">
        <v>82.108499999999992</v>
      </c>
      <c r="S156" s="10">
        <v>62.296935999999988</v>
      </c>
      <c r="T156" s="10">
        <v>2313.85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3">
        <f t="shared" si="7"/>
        <v>2458.2554359999999</v>
      </c>
      <c r="AE156" s="9">
        <v>4150.0778973333327</v>
      </c>
      <c r="AF156" s="10">
        <v>7966.3290000000015</v>
      </c>
      <c r="AG156" s="4"/>
      <c r="AH156" s="11"/>
      <c r="AI156" s="11"/>
      <c r="AJ156" s="11">
        <f t="shared" si="8"/>
        <v>0</v>
      </c>
    </row>
    <row r="157" spans="1:36" x14ac:dyDescent="0.3">
      <c r="A157" s="19" t="s">
        <v>295</v>
      </c>
      <c r="B157" s="18" t="s">
        <v>379</v>
      </c>
      <c r="C157" s="8" t="s">
        <v>388</v>
      </c>
      <c r="D157" s="9">
        <v>13000</v>
      </c>
      <c r="E157" s="10">
        <v>6500</v>
      </c>
      <c r="F157" s="10">
        <v>0</v>
      </c>
      <c r="G157" s="10">
        <v>0</v>
      </c>
      <c r="H157" s="10">
        <v>108.33333333333333</v>
      </c>
      <c r="I157" s="10">
        <v>0</v>
      </c>
      <c r="J157" s="10">
        <v>0</v>
      </c>
      <c r="K157" s="10">
        <v>0</v>
      </c>
      <c r="L157" s="10">
        <v>0</v>
      </c>
      <c r="M157" s="15">
        <v>0</v>
      </c>
      <c r="N157" s="15">
        <v>0</v>
      </c>
      <c r="O157" s="15">
        <v>0</v>
      </c>
      <c r="P157" s="15">
        <v>0</v>
      </c>
      <c r="Q157" s="13">
        <f t="shared" si="6"/>
        <v>6608.333333333333</v>
      </c>
      <c r="R157" s="10">
        <v>82.108499999999992</v>
      </c>
      <c r="S157" s="10">
        <v>62.296935999999988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3">
        <f t="shared" si="7"/>
        <v>144.40543599999998</v>
      </c>
      <c r="AE157" s="9">
        <v>6463.927897333333</v>
      </c>
      <c r="AF157" s="10">
        <v>7966.3290000000015</v>
      </c>
      <c r="AG157" s="4"/>
      <c r="AH157" s="11"/>
      <c r="AI157" s="11"/>
      <c r="AJ157" s="11">
        <f t="shared" si="8"/>
        <v>0</v>
      </c>
    </row>
    <row r="158" spans="1:36" x14ac:dyDescent="0.3">
      <c r="A158" s="19" t="s">
        <v>293</v>
      </c>
      <c r="B158" s="18" t="s">
        <v>380</v>
      </c>
      <c r="C158" s="8" t="s">
        <v>173</v>
      </c>
      <c r="D158" s="9">
        <v>8000</v>
      </c>
      <c r="E158" s="10">
        <v>4000.0000000000005</v>
      </c>
      <c r="F158" s="10">
        <v>0</v>
      </c>
      <c r="G158" s="10">
        <v>0</v>
      </c>
      <c r="H158" s="10">
        <v>133.33333333333334</v>
      </c>
      <c r="I158" s="10">
        <v>0</v>
      </c>
      <c r="J158" s="10">
        <v>0</v>
      </c>
      <c r="K158" s="10">
        <v>0</v>
      </c>
      <c r="L158" s="10">
        <v>0</v>
      </c>
      <c r="M158" s="15">
        <v>0</v>
      </c>
      <c r="N158" s="15">
        <v>0</v>
      </c>
      <c r="O158" s="15">
        <v>1500</v>
      </c>
      <c r="P158" s="15">
        <v>0</v>
      </c>
      <c r="Q158" s="13">
        <f t="shared" si="6"/>
        <v>5633.3333333333339</v>
      </c>
      <c r="R158" s="10">
        <v>84.598687500000011</v>
      </c>
      <c r="S158" s="10">
        <v>62.296935999999988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3">
        <f t="shared" si="7"/>
        <v>146.8956235</v>
      </c>
      <c r="AE158" s="9">
        <v>5486.4377098333334</v>
      </c>
      <c r="AF158" s="10">
        <v>6962.2140000000009</v>
      </c>
      <c r="AG158" s="4"/>
      <c r="AH158" s="11"/>
      <c r="AI158" s="11"/>
      <c r="AJ158" s="11">
        <f t="shared" si="8"/>
        <v>0</v>
      </c>
    </row>
    <row r="159" spans="1:36" x14ac:dyDescent="0.3">
      <c r="A159" s="19" t="s">
        <v>298</v>
      </c>
      <c r="B159" s="18" t="s">
        <v>381</v>
      </c>
      <c r="C159" s="8" t="s">
        <v>173</v>
      </c>
      <c r="D159" s="9">
        <v>8000</v>
      </c>
      <c r="E159" s="10">
        <v>4000.0000000000005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5">
        <v>0</v>
      </c>
      <c r="N159" s="15">
        <v>0</v>
      </c>
      <c r="O159" s="15">
        <v>1500</v>
      </c>
      <c r="P159" s="15">
        <v>0</v>
      </c>
      <c r="Q159" s="13">
        <f t="shared" si="6"/>
        <v>5500</v>
      </c>
      <c r="R159" s="10">
        <v>79.621874999999989</v>
      </c>
      <c r="S159" s="10">
        <v>62.296935999999988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3">
        <f t="shared" si="7"/>
        <v>141.91881099999998</v>
      </c>
      <c r="AE159" s="9">
        <v>5358.0811890000004</v>
      </c>
      <c r="AF159" s="10">
        <v>6782.9790000000003</v>
      </c>
      <c r="AG159" s="4"/>
      <c r="AH159" s="11"/>
      <c r="AI159" s="11"/>
      <c r="AJ159" s="11">
        <f t="shared" si="8"/>
        <v>0</v>
      </c>
    </row>
    <row r="160" spans="1:36" x14ac:dyDescent="0.3">
      <c r="A160" s="19" t="s">
        <v>295</v>
      </c>
      <c r="B160" s="18" t="s">
        <v>382</v>
      </c>
      <c r="C160" s="8" t="s">
        <v>390</v>
      </c>
      <c r="D160" s="9">
        <v>11000</v>
      </c>
      <c r="E160" s="10">
        <v>5500</v>
      </c>
      <c r="F160" s="10">
        <v>0</v>
      </c>
      <c r="G160" s="10">
        <v>0</v>
      </c>
      <c r="H160" s="10">
        <v>91.666666666666671</v>
      </c>
      <c r="I160" s="10">
        <v>0</v>
      </c>
      <c r="J160" s="10">
        <v>0</v>
      </c>
      <c r="K160" s="10">
        <v>0</v>
      </c>
      <c r="L160" s="10">
        <v>0</v>
      </c>
      <c r="M160" s="15">
        <v>0</v>
      </c>
      <c r="N160" s="15">
        <v>0</v>
      </c>
      <c r="O160" s="15">
        <v>0</v>
      </c>
      <c r="P160" s="15">
        <v>0</v>
      </c>
      <c r="Q160" s="13">
        <f t="shared" si="6"/>
        <v>5591.666666666667</v>
      </c>
      <c r="R160" s="10">
        <v>82.108499999999992</v>
      </c>
      <c r="S160" s="10">
        <v>62.296935999999988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3">
        <f t="shared" si="7"/>
        <v>144.40543599999998</v>
      </c>
      <c r="AE160" s="9">
        <v>5447.261230666667</v>
      </c>
      <c r="AF160" s="10">
        <v>6898.8360000000002</v>
      </c>
      <c r="AG160" s="4"/>
      <c r="AH160" s="11"/>
      <c r="AI160" s="11"/>
      <c r="AJ160" s="11">
        <f t="shared" si="8"/>
        <v>0</v>
      </c>
    </row>
    <row r="161" spans="1:36" x14ac:dyDescent="0.3">
      <c r="A161" s="19" t="s">
        <v>20</v>
      </c>
      <c r="B161" s="18" t="s">
        <v>383</v>
      </c>
      <c r="C161" s="8" t="s">
        <v>389</v>
      </c>
      <c r="D161" s="9">
        <v>15000</v>
      </c>
      <c r="E161" s="10">
        <v>7500</v>
      </c>
      <c r="F161" s="10">
        <v>0</v>
      </c>
      <c r="G161" s="10">
        <v>0</v>
      </c>
      <c r="H161" s="10">
        <v>250</v>
      </c>
      <c r="I161" s="10">
        <v>0</v>
      </c>
      <c r="J161" s="10">
        <v>0</v>
      </c>
      <c r="K161" s="10">
        <v>0</v>
      </c>
      <c r="L161" s="10">
        <v>0</v>
      </c>
      <c r="M161" s="15">
        <v>0</v>
      </c>
      <c r="N161" s="15">
        <v>0</v>
      </c>
      <c r="O161" s="15">
        <v>1500</v>
      </c>
      <c r="P161" s="15">
        <v>0</v>
      </c>
      <c r="Q161" s="13">
        <f t="shared" si="6"/>
        <v>9250</v>
      </c>
      <c r="R161" s="10">
        <v>83.975250000000003</v>
      </c>
      <c r="S161" s="10">
        <v>62.296935999999988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3">
        <f t="shared" si="7"/>
        <v>146.27218599999998</v>
      </c>
      <c r="AE161" s="9">
        <v>9103.7278139999999</v>
      </c>
      <c r="AF161" s="10">
        <v>10755.244500000003</v>
      </c>
      <c r="AG161" s="4"/>
      <c r="AH161" s="11"/>
      <c r="AI161" s="11"/>
      <c r="AJ161" s="11">
        <f t="shared" si="8"/>
        <v>0</v>
      </c>
    </row>
    <row r="162" spans="1:36" x14ac:dyDescent="0.3">
      <c r="A162" s="19" t="s">
        <v>295</v>
      </c>
      <c r="B162" s="18" t="s">
        <v>384</v>
      </c>
      <c r="C162" s="8" t="s">
        <v>173</v>
      </c>
      <c r="D162" s="9">
        <v>8000</v>
      </c>
      <c r="E162" s="10">
        <v>4000.0000000000005</v>
      </c>
      <c r="F162" s="10">
        <v>0</v>
      </c>
      <c r="G162" s="10">
        <v>0</v>
      </c>
      <c r="H162" s="10">
        <v>66.666666666666671</v>
      </c>
      <c r="I162" s="10">
        <v>0</v>
      </c>
      <c r="J162" s="10">
        <v>0</v>
      </c>
      <c r="K162" s="10">
        <v>0</v>
      </c>
      <c r="L162" s="10">
        <v>0</v>
      </c>
      <c r="M162" s="15">
        <v>0</v>
      </c>
      <c r="N162" s="15">
        <v>0</v>
      </c>
      <c r="O162" s="15">
        <v>1500</v>
      </c>
      <c r="P162" s="15">
        <v>0</v>
      </c>
      <c r="Q162" s="13">
        <f t="shared" si="6"/>
        <v>5566.666666666667</v>
      </c>
      <c r="R162" s="10">
        <v>82.108499999999992</v>
      </c>
      <c r="S162" s="10">
        <v>62.296935999999988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3">
        <f t="shared" si="7"/>
        <v>144.40543599999998</v>
      </c>
      <c r="AE162" s="9">
        <v>5422.261230666667</v>
      </c>
      <c r="AF162" s="10">
        <v>6872.5860000000002</v>
      </c>
      <c r="AG162" s="4"/>
      <c r="AH162" s="11"/>
      <c r="AI162" s="11"/>
      <c r="AJ162" s="11">
        <f t="shared" si="8"/>
        <v>0</v>
      </c>
    </row>
    <row r="163" spans="1:36" x14ac:dyDescent="0.3">
      <c r="A163" s="19" t="s">
        <v>14</v>
      </c>
      <c r="B163" s="18" t="s">
        <v>385</v>
      </c>
      <c r="C163" s="8" t="s">
        <v>193</v>
      </c>
      <c r="D163" s="9">
        <v>23000</v>
      </c>
      <c r="E163" s="10">
        <v>11500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5">
        <v>0</v>
      </c>
      <c r="N163" s="15">
        <v>0</v>
      </c>
      <c r="O163" s="15">
        <v>0</v>
      </c>
      <c r="P163" s="15">
        <v>0</v>
      </c>
      <c r="Q163" s="13">
        <f t="shared" si="6"/>
        <v>11500</v>
      </c>
      <c r="R163" s="10">
        <v>316.18743749999999</v>
      </c>
      <c r="S163" s="10">
        <v>1622.412184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3">
        <f t="shared" si="7"/>
        <v>1938.5996215</v>
      </c>
      <c r="AE163" s="9">
        <v>9561.4503784999997</v>
      </c>
      <c r="AF163" s="10">
        <v>14984.308499999999</v>
      </c>
      <c r="AG163" s="4"/>
      <c r="AH163" s="11"/>
      <c r="AI163" s="11"/>
      <c r="AJ163" s="11">
        <f t="shared" si="8"/>
        <v>-4.9999999999272404E-2</v>
      </c>
    </row>
    <row r="164" spans="1:36" x14ac:dyDescent="0.3">
      <c r="A164" s="19" t="s">
        <v>298</v>
      </c>
      <c r="B164" s="18" t="s">
        <v>386</v>
      </c>
      <c r="C164" s="8" t="s">
        <v>173</v>
      </c>
      <c r="D164" s="9">
        <v>8000</v>
      </c>
      <c r="E164" s="10">
        <v>4000.0000000000005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5">
        <v>0</v>
      </c>
      <c r="N164" s="15">
        <v>0</v>
      </c>
      <c r="O164" s="15">
        <v>1500</v>
      </c>
      <c r="P164" s="15">
        <v>0</v>
      </c>
      <c r="Q164" s="13">
        <f t="shared" si="6"/>
        <v>5500</v>
      </c>
      <c r="R164" s="10">
        <v>79.621874999999989</v>
      </c>
      <c r="S164" s="10">
        <v>62.296935999999988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3">
        <f t="shared" si="7"/>
        <v>141.91881099999998</v>
      </c>
      <c r="AE164" s="9">
        <v>5358.0811890000004</v>
      </c>
      <c r="AF164" s="10">
        <v>6782.9790000000003</v>
      </c>
      <c r="AG164" s="4"/>
      <c r="AH164" s="11"/>
      <c r="AI164" s="11"/>
      <c r="AJ164" s="11">
        <f t="shared" si="8"/>
        <v>0</v>
      </c>
    </row>
    <row r="165" spans="1:36" x14ac:dyDescent="0.3">
      <c r="A165" s="19" t="s">
        <v>296</v>
      </c>
      <c r="B165" s="18" t="s">
        <v>387</v>
      </c>
      <c r="C165" s="8" t="s">
        <v>173</v>
      </c>
      <c r="D165" s="9">
        <v>8000</v>
      </c>
      <c r="E165" s="10">
        <v>4000.0000000000005</v>
      </c>
      <c r="F165" s="10">
        <v>0</v>
      </c>
      <c r="G165" s="10">
        <v>0</v>
      </c>
      <c r="H165" s="10">
        <v>133.33333333333334</v>
      </c>
      <c r="I165" s="10">
        <v>0</v>
      </c>
      <c r="J165" s="10">
        <v>0</v>
      </c>
      <c r="K165" s="10">
        <v>0</v>
      </c>
      <c r="L165" s="10">
        <v>0</v>
      </c>
      <c r="M165" s="15">
        <v>0</v>
      </c>
      <c r="N165" s="15">
        <v>0</v>
      </c>
      <c r="O165" s="15">
        <v>1500</v>
      </c>
      <c r="P165" s="15">
        <v>0</v>
      </c>
      <c r="Q165" s="13">
        <f t="shared" si="6"/>
        <v>5633.3333333333339</v>
      </c>
      <c r="R165" s="10">
        <v>81.175124999999994</v>
      </c>
      <c r="S165" s="10">
        <v>62.296935999999988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3">
        <f t="shared" si="7"/>
        <v>143.472061</v>
      </c>
      <c r="AE165" s="9">
        <v>5489.8612723333326</v>
      </c>
      <c r="AF165" s="10">
        <v>6916.7489999999989</v>
      </c>
      <c r="AG165" s="4"/>
      <c r="AH165" s="11"/>
      <c r="AI165" s="11"/>
      <c r="AJ165" s="11">
        <f t="shared" si="8"/>
        <v>0</v>
      </c>
    </row>
    <row r="166" spans="1:36" x14ac:dyDescent="0.3">
      <c r="A166" s="19" t="s">
        <v>23</v>
      </c>
      <c r="B166" s="18" t="s">
        <v>393</v>
      </c>
      <c r="C166" s="8" t="s">
        <v>388</v>
      </c>
      <c r="D166" s="9">
        <v>13000</v>
      </c>
      <c r="E166" s="10">
        <v>6500</v>
      </c>
      <c r="F166" s="10">
        <v>0</v>
      </c>
      <c r="G166" s="10">
        <v>0</v>
      </c>
      <c r="H166" s="10">
        <v>216.66666666666666</v>
      </c>
      <c r="I166" s="10">
        <v>0</v>
      </c>
      <c r="J166" s="10">
        <v>0</v>
      </c>
      <c r="K166" s="10">
        <v>0</v>
      </c>
      <c r="L166" s="10">
        <v>0</v>
      </c>
      <c r="M166" s="15">
        <v>0</v>
      </c>
      <c r="N166" s="15">
        <v>0</v>
      </c>
      <c r="O166" s="15">
        <v>0</v>
      </c>
      <c r="P166" s="15">
        <v>0</v>
      </c>
      <c r="Q166" s="13">
        <f t="shared" si="6"/>
        <v>6716.666666666667</v>
      </c>
      <c r="R166" s="10">
        <v>84.598687500000011</v>
      </c>
      <c r="S166" s="10">
        <v>62.296935999999988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3">
        <f t="shared" si="7"/>
        <v>146.8956235</v>
      </c>
      <c r="AE166" s="9">
        <v>6569.7710431666674</v>
      </c>
      <c r="AF166" s="10">
        <v>8099.7210000000014</v>
      </c>
      <c r="AG166" s="4"/>
      <c r="AH166" s="11"/>
      <c r="AI166" s="11"/>
      <c r="AJ166" s="11">
        <f t="shared" si="8"/>
        <v>0</v>
      </c>
    </row>
    <row r="167" spans="1:36" x14ac:dyDescent="0.3">
      <c r="A167" s="19" t="s">
        <v>295</v>
      </c>
      <c r="B167" s="18" t="s">
        <v>394</v>
      </c>
      <c r="C167" s="8" t="s">
        <v>390</v>
      </c>
      <c r="D167" s="9">
        <v>11000</v>
      </c>
      <c r="E167" s="10">
        <v>5500</v>
      </c>
      <c r="F167" s="10">
        <v>0</v>
      </c>
      <c r="G167" s="10">
        <v>0</v>
      </c>
      <c r="H167" s="10">
        <v>91.666666666666671</v>
      </c>
      <c r="I167" s="10">
        <v>0</v>
      </c>
      <c r="J167" s="10">
        <v>0</v>
      </c>
      <c r="K167" s="10">
        <v>0</v>
      </c>
      <c r="L167" s="10">
        <v>0</v>
      </c>
      <c r="M167" s="15">
        <v>0</v>
      </c>
      <c r="N167" s="15">
        <v>0</v>
      </c>
      <c r="O167" s="15">
        <v>0</v>
      </c>
      <c r="P167" s="15">
        <v>0</v>
      </c>
      <c r="Q167" s="13">
        <f t="shared" si="6"/>
        <v>5591.666666666667</v>
      </c>
      <c r="R167" s="10">
        <v>82.108499999999992</v>
      </c>
      <c r="S167" s="10">
        <v>62.296935999999988</v>
      </c>
      <c r="T167" s="10">
        <v>1265.82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3">
        <f t="shared" si="7"/>
        <v>1410.2254359999999</v>
      </c>
      <c r="AE167" s="9">
        <v>4181.4412306666673</v>
      </c>
      <c r="AF167" s="10">
        <v>6898.8360000000002</v>
      </c>
      <c r="AG167" s="4"/>
      <c r="AH167" s="11"/>
      <c r="AI167" s="11"/>
      <c r="AJ167" s="11">
        <f t="shared" si="8"/>
        <v>0</v>
      </c>
    </row>
    <row r="168" spans="1:36" x14ac:dyDescent="0.3">
      <c r="A168" s="19" t="s">
        <v>290</v>
      </c>
      <c r="B168" s="18" t="s">
        <v>395</v>
      </c>
      <c r="C168" s="8" t="s">
        <v>389</v>
      </c>
      <c r="D168" s="9">
        <v>15000</v>
      </c>
      <c r="E168" s="10">
        <v>7500</v>
      </c>
      <c r="F168" s="10">
        <v>0</v>
      </c>
      <c r="G168" s="10">
        <v>0</v>
      </c>
      <c r="H168" s="10">
        <v>250</v>
      </c>
      <c r="I168" s="10">
        <v>0</v>
      </c>
      <c r="J168" s="10">
        <v>0</v>
      </c>
      <c r="K168" s="10">
        <v>0</v>
      </c>
      <c r="L168" s="10">
        <v>0</v>
      </c>
      <c r="M168" s="15">
        <v>0</v>
      </c>
      <c r="N168" s="15">
        <v>0</v>
      </c>
      <c r="O168" s="15">
        <v>1500</v>
      </c>
      <c r="P168" s="15">
        <v>0</v>
      </c>
      <c r="Q168" s="13">
        <f t="shared" si="6"/>
        <v>9250</v>
      </c>
      <c r="R168" s="10">
        <v>82.108499999999992</v>
      </c>
      <c r="S168" s="10">
        <v>62.296935999999988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3">
        <f t="shared" si="7"/>
        <v>144.40543599999998</v>
      </c>
      <c r="AE168" s="9">
        <v>9105.5945640000009</v>
      </c>
      <c r="AF168" s="10">
        <v>10741.762500000001</v>
      </c>
      <c r="AG168" s="4"/>
      <c r="AH168" s="11"/>
      <c r="AI168" s="11"/>
      <c r="AJ168" s="11">
        <f t="shared" si="8"/>
        <v>0</v>
      </c>
    </row>
    <row r="169" spans="1:36" x14ac:dyDescent="0.3">
      <c r="A169" s="19" t="s">
        <v>20</v>
      </c>
      <c r="B169" s="18" t="s">
        <v>396</v>
      </c>
      <c r="C169" s="8" t="s">
        <v>389</v>
      </c>
      <c r="D169" s="9">
        <v>15000</v>
      </c>
      <c r="E169" s="10">
        <v>7500</v>
      </c>
      <c r="F169" s="10">
        <v>0</v>
      </c>
      <c r="G169" s="10">
        <v>0</v>
      </c>
      <c r="H169" s="10">
        <v>250</v>
      </c>
      <c r="I169" s="10">
        <v>0</v>
      </c>
      <c r="J169" s="10">
        <v>0</v>
      </c>
      <c r="K169" s="10">
        <v>0</v>
      </c>
      <c r="L169" s="10">
        <v>0</v>
      </c>
      <c r="M169" s="15">
        <v>0</v>
      </c>
      <c r="N169" s="15">
        <v>0</v>
      </c>
      <c r="O169" s="15">
        <v>1500</v>
      </c>
      <c r="P169" s="15">
        <v>0</v>
      </c>
      <c r="Q169" s="13">
        <f t="shared" si="6"/>
        <v>9250</v>
      </c>
      <c r="R169" s="10">
        <v>83.975250000000003</v>
      </c>
      <c r="S169" s="10">
        <v>62.296935999999988</v>
      </c>
      <c r="T169" s="10">
        <v>0</v>
      </c>
      <c r="U169" s="10">
        <v>0</v>
      </c>
      <c r="V169" s="10">
        <v>0</v>
      </c>
      <c r="W169" s="10">
        <v>1194.615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3">
        <f t="shared" si="7"/>
        <v>1340.8871859999999</v>
      </c>
      <c r="AE169" s="9">
        <v>7909.1128140000001</v>
      </c>
      <c r="AF169" s="10">
        <v>10755.244500000003</v>
      </c>
      <c r="AG169" s="4"/>
      <c r="AH169" s="11"/>
      <c r="AI169" s="11"/>
      <c r="AJ169" s="11">
        <f t="shared" si="8"/>
        <v>0</v>
      </c>
    </row>
    <row r="170" spans="1:36" x14ac:dyDescent="0.3">
      <c r="A170" s="19" t="s">
        <v>23</v>
      </c>
      <c r="B170" s="18" t="s">
        <v>397</v>
      </c>
      <c r="C170" s="8" t="s">
        <v>390</v>
      </c>
      <c r="D170" s="9">
        <v>11000</v>
      </c>
      <c r="E170" s="10">
        <v>5500</v>
      </c>
      <c r="F170" s="10">
        <v>0</v>
      </c>
      <c r="G170" s="10">
        <v>0</v>
      </c>
      <c r="H170" s="10">
        <v>183.33333333333334</v>
      </c>
      <c r="I170" s="10">
        <v>0</v>
      </c>
      <c r="J170" s="10">
        <v>0</v>
      </c>
      <c r="K170" s="10">
        <v>0</v>
      </c>
      <c r="L170" s="10">
        <v>0</v>
      </c>
      <c r="M170" s="15">
        <v>0</v>
      </c>
      <c r="N170" s="15">
        <v>0</v>
      </c>
      <c r="O170" s="15">
        <v>0</v>
      </c>
      <c r="P170" s="15">
        <v>0</v>
      </c>
      <c r="Q170" s="13">
        <f t="shared" si="6"/>
        <v>5683.333333333333</v>
      </c>
      <c r="R170" s="10">
        <v>84.598687500000011</v>
      </c>
      <c r="S170" s="10">
        <v>62.296935999999988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3">
        <f t="shared" si="7"/>
        <v>146.8956235</v>
      </c>
      <c r="AE170" s="9">
        <v>5536.4377098333334</v>
      </c>
      <c r="AF170" s="10">
        <v>7014.7140000000009</v>
      </c>
      <c r="AG170" s="4"/>
      <c r="AH170" s="11"/>
      <c r="AI170" s="11"/>
      <c r="AJ170" s="11">
        <f t="shared" si="8"/>
        <v>0</v>
      </c>
    </row>
    <row r="171" spans="1:36" x14ac:dyDescent="0.3">
      <c r="A171" s="19" t="s">
        <v>299</v>
      </c>
      <c r="B171" s="18" t="s">
        <v>398</v>
      </c>
      <c r="C171" s="8" t="s">
        <v>173</v>
      </c>
      <c r="D171" s="9">
        <v>8000</v>
      </c>
      <c r="E171" s="10">
        <v>4000.0000000000005</v>
      </c>
      <c r="F171" s="10">
        <v>0</v>
      </c>
      <c r="G171" s="10">
        <v>0</v>
      </c>
      <c r="H171" s="10">
        <v>66.666666666666671</v>
      </c>
      <c r="I171" s="10">
        <v>0</v>
      </c>
      <c r="J171" s="10">
        <v>0</v>
      </c>
      <c r="K171" s="10">
        <v>0</v>
      </c>
      <c r="L171" s="10">
        <v>0</v>
      </c>
      <c r="M171" s="15">
        <v>0</v>
      </c>
      <c r="N171" s="15">
        <v>0</v>
      </c>
      <c r="O171" s="15">
        <v>1500</v>
      </c>
      <c r="P171" s="15">
        <v>0</v>
      </c>
      <c r="Q171" s="13">
        <f t="shared" si="6"/>
        <v>5566.666666666667</v>
      </c>
      <c r="R171" s="10">
        <v>81.203624999999988</v>
      </c>
      <c r="S171" s="10">
        <v>62.296935999999988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3">
        <f t="shared" si="7"/>
        <v>143.50056099999998</v>
      </c>
      <c r="AE171" s="9">
        <v>5423.1661056666671</v>
      </c>
      <c r="AF171" s="10">
        <v>6857.5395000000008</v>
      </c>
      <c r="AG171" s="4"/>
      <c r="AH171" s="11"/>
      <c r="AI171" s="11"/>
      <c r="AJ171" s="11">
        <f t="shared" si="8"/>
        <v>0</v>
      </c>
    </row>
    <row r="172" spans="1:36" x14ac:dyDescent="0.3">
      <c r="A172" s="19" t="s">
        <v>299</v>
      </c>
      <c r="B172" s="18" t="s">
        <v>399</v>
      </c>
      <c r="C172" s="8" t="s">
        <v>389</v>
      </c>
      <c r="D172" s="9">
        <v>15000</v>
      </c>
      <c r="E172" s="10">
        <v>7500</v>
      </c>
      <c r="F172" s="10">
        <v>0</v>
      </c>
      <c r="G172" s="10">
        <v>0</v>
      </c>
      <c r="H172" s="10">
        <v>250</v>
      </c>
      <c r="I172" s="10">
        <v>0</v>
      </c>
      <c r="J172" s="10">
        <v>0</v>
      </c>
      <c r="K172" s="10">
        <v>0</v>
      </c>
      <c r="L172" s="10">
        <v>0</v>
      </c>
      <c r="M172" s="15">
        <v>0</v>
      </c>
      <c r="N172" s="15">
        <v>0</v>
      </c>
      <c r="O172" s="15">
        <v>1500</v>
      </c>
      <c r="P172" s="15">
        <v>0</v>
      </c>
      <c r="Q172" s="13">
        <f t="shared" si="6"/>
        <v>9250</v>
      </c>
      <c r="R172" s="10">
        <v>81.488625000000013</v>
      </c>
      <c r="S172" s="10">
        <v>62.296935999999988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3">
        <f t="shared" si="7"/>
        <v>143.785561</v>
      </c>
      <c r="AE172" s="9">
        <v>9106.2144389999994</v>
      </c>
      <c r="AF172" s="10">
        <v>10728.627</v>
      </c>
      <c r="AG172" s="4"/>
      <c r="AH172" s="11"/>
      <c r="AI172" s="11"/>
      <c r="AJ172" s="11">
        <f t="shared" si="8"/>
        <v>0</v>
      </c>
    </row>
    <row r="173" spans="1:36" x14ac:dyDescent="0.3">
      <c r="A173" s="19" t="s">
        <v>299</v>
      </c>
      <c r="B173" s="18" t="s">
        <v>400</v>
      </c>
      <c r="C173" s="8" t="s">
        <v>173</v>
      </c>
      <c r="D173" s="9">
        <v>8000</v>
      </c>
      <c r="E173" s="10">
        <v>4000.0000000000005</v>
      </c>
      <c r="F173" s="10">
        <v>0</v>
      </c>
      <c r="G173" s="10">
        <v>0</v>
      </c>
      <c r="H173" s="10">
        <v>133.33333333333334</v>
      </c>
      <c r="I173" s="10">
        <v>0</v>
      </c>
      <c r="J173" s="10">
        <v>0</v>
      </c>
      <c r="K173" s="10">
        <v>0</v>
      </c>
      <c r="L173" s="10">
        <v>0</v>
      </c>
      <c r="M173" s="15">
        <v>0</v>
      </c>
      <c r="N173" s="15">
        <v>0</v>
      </c>
      <c r="O173" s="15">
        <v>1500</v>
      </c>
      <c r="P173" s="15">
        <v>0</v>
      </c>
      <c r="Q173" s="13">
        <f t="shared" si="6"/>
        <v>5633.3333333333339</v>
      </c>
      <c r="R173" s="10">
        <v>81.488625000000013</v>
      </c>
      <c r="S173" s="10">
        <v>62.296935999999988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3">
        <f t="shared" si="7"/>
        <v>143.785561</v>
      </c>
      <c r="AE173" s="9">
        <v>5489.5477723333333</v>
      </c>
      <c r="AF173" s="10">
        <v>6931.1235000000006</v>
      </c>
      <c r="AG173" s="4"/>
      <c r="AH173" s="11"/>
      <c r="AI173" s="11"/>
      <c r="AJ173" s="11">
        <f t="shared" si="8"/>
        <v>0</v>
      </c>
    </row>
    <row r="174" spans="1:36" x14ac:dyDescent="0.3">
      <c r="A174" s="19" t="s">
        <v>289</v>
      </c>
      <c r="B174" s="18" t="s">
        <v>401</v>
      </c>
      <c r="C174" s="8" t="s">
        <v>173</v>
      </c>
      <c r="D174" s="9">
        <v>8000</v>
      </c>
      <c r="E174" s="10">
        <v>4000.0000000000005</v>
      </c>
      <c r="F174" s="10">
        <v>0</v>
      </c>
      <c r="G174" s="10">
        <v>0</v>
      </c>
      <c r="H174" s="10">
        <v>133.33333333333334</v>
      </c>
      <c r="I174" s="10">
        <v>0</v>
      </c>
      <c r="J174" s="10">
        <v>0</v>
      </c>
      <c r="K174" s="10">
        <v>0</v>
      </c>
      <c r="L174" s="10">
        <v>0</v>
      </c>
      <c r="M174" s="15">
        <v>0</v>
      </c>
      <c r="N174" s="15">
        <v>0</v>
      </c>
      <c r="O174" s="15">
        <v>1500</v>
      </c>
      <c r="P174" s="15">
        <v>0</v>
      </c>
      <c r="Q174" s="13">
        <f t="shared" si="6"/>
        <v>5633.3333333333339</v>
      </c>
      <c r="R174" s="10">
        <v>82.108499999999992</v>
      </c>
      <c r="S174" s="10">
        <v>62.296935999999988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3">
        <f t="shared" si="7"/>
        <v>144.40543599999998</v>
      </c>
      <c r="AE174" s="9">
        <v>5488.927897333333</v>
      </c>
      <c r="AF174" s="10">
        <v>6944.259</v>
      </c>
      <c r="AG174" s="4"/>
      <c r="AH174" s="11"/>
      <c r="AI174" s="11"/>
      <c r="AJ174" s="11">
        <f t="shared" si="8"/>
        <v>0</v>
      </c>
    </row>
    <row r="175" spans="1:36" x14ac:dyDescent="0.3">
      <c r="A175" s="19" t="s">
        <v>289</v>
      </c>
      <c r="B175" s="18" t="s">
        <v>402</v>
      </c>
      <c r="C175" s="8" t="s">
        <v>389</v>
      </c>
      <c r="D175" s="9">
        <v>15000</v>
      </c>
      <c r="E175" s="10">
        <v>7500</v>
      </c>
      <c r="F175" s="10">
        <v>0</v>
      </c>
      <c r="G175" s="10">
        <v>0</v>
      </c>
      <c r="H175" s="10">
        <v>250</v>
      </c>
      <c r="I175" s="10">
        <v>0</v>
      </c>
      <c r="J175" s="10">
        <v>0</v>
      </c>
      <c r="K175" s="10">
        <v>0</v>
      </c>
      <c r="L175" s="10">
        <v>0</v>
      </c>
      <c r="M175" s="15">
        <v>0</v>
      </c>
      <c r="N175" s="15">
        <v>0</v>
      </c>
      <c r="O175" s="15">
        <v>1500</v>
      </c>
      <c r="P175" s="15">
        <v>0</v>
      </c>
      <c r="Q175" s="13">
        <f t="shared" si="6"/>
        <v>9250</v>
      </c>
      <c r="R175" s="10">
        <v>84.598687500000011</v>
      </c>
      <c r="S175" s="10">
        <v>62.296935999999988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3">
        <f t="shared" si="7"/>
        <v>146.8956235</v>
      </c>
      <c r="AE175" s="9">
        <v>9103.1043764999995</v>
      </c>
      <c r="AF175" s="10">
        <v>10759.717500000001</v>
      </c>
      <c r="AG175" s="4"/>
      <c r="AH175" s="11"/>
      <c r="AI175" s="11"/>
      <c r="AJ175" s="11">
        <f t="shared" si="8"/>
        <v>0</v>
      </c>
    </row>
    <row r="176" spans="1:36" x14ac:dyDescent="0.3">
      <c r="A176" s="19" t="s">
        <v>286</v>
      </c>
      <c r="B176" s="18" t="s">
        <v>403</v>
      </c>
      <c r="C176" s="8" t="s">
        <v>173</v>
      </c>
      <c r="D176" s="9">
        <v>8000</v>
      </c>
      <c r="E176" s="10">
        <v>4000.0000000000005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200</v>
      </c>
      <c r="L176" s="10">
        <v>0</v>
      </c>
      <c r="M176" s="15">
        <v>0</v>
      </c>
      <c r="N176" s="15">
        <v>0</v>
      </c>
      <c r="O176" s="15">
        <v>1500</v>
      </c>
      <c r="P176" s="15">
        <v>0</v>
      </c>
      <c r="Q176" s="13">
        <f t="shared" si="6"/>
        <v>5700</v>
      </c>
      <c r="R176" s="10">
        <v>84.598687500000011</v>
      </c>
      <c r="S176" s="10">
        <v>70.987335999999999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3">
        <f t="shared" si="7"/>
        <v>155.58602350000001</v>
      </c>
      <c r="AE176" s="9">
        <v>5544.4139765</v>
      </c>
      <c r="AF176" s="10">
        <v>7012.750500000001</v>
      </c>
      <c r="AG176" s="4"/>
      <c r="AH176" s="11"/>
      <c r="AI176" s="11"/>
      <c r="AJ176" s="11">
        <f t="shared" si="8"/>
        <v>0</v>
      </c>
    </row>
    <row r="177" spans="1:36" x14ac:dyDescent="0.3">
      <c r="A177" s="19" t="s">
        <v>299</v>
      </c>
      <c r="B177" s="18" t="s">
        <v>404</v>
      </c>
      <c r="C177" s="8" t="s">
        <v>389</v>
      </c>
      <c r="D177" s="9">
        <v>15000</v>
      </c>
      <c r="E177" s="10">
        <v>7500</v>
      </c>
      <c r="F177" s="10">
        <v>0</v>
      </c>
      <c r="G177" s="10">
        <v>0</v>
      </c>
      <c r="H177" s="10">
        <v>250</v>
      </c>
      <c r="I177" s="10">
        <v>0</v>
      </c>
      <c r="J177" s="10">
        <v>0</v>
      </c>
      <c r="K177" s="10">
        <v>0</v>
      </c>
      <c r="L177" s="10">
        <v>0</v>
      </c>
      <c r="M177" s="15">
        <v>0</v>
      </c>
      <c r="N177" s="15">
        <v>0</v>
      </c>
      <c r="O177" s="15">
        <v>1500</v>
      </c>
      <c r="P177" s="15">
        <v>0</v>
      </c>
      <c r="Q177" s="13">
        <f t="shared" si="6"/>
        <v>9250</v>
      </c>
      <c r="R177" s="10">
        <v>81.488625000000013</v>
      </c>
      <c r="S177" s="10">
        <v>62.296935999999988</v>
      </c>
      <c r="T177" s="10">
        <v>1822.3</v>
      </c>
      <c r="U177" s="10">
        <v>0</v>
      </c>
      <c r="V177" s="10">
        <v>0</v>
      </c>
      <c r="W177" s="10">
        <v>1113.0899999999999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3">
        <f t="shared" si="7"/>
        <v>3079.175561</v>
      </c>
      <c r="AE177" s="9">
        <v>6170.824439</v>
      </c>
      <c r="AF177" s="10">
        <v>10728.627</v>
      </c>
      <c r="AG177" s="4"/>
      <c r="AH177" s="11"/>
      <c r="AI177" s="11"/>
      <c r="AJ177" s="11">
        <f t="shared" si="8"/>
        <v>0</v>
      </c>
    </row>
    <row r="178" spans="1:36" x14ac:dyDescent="0.3">
      <c r="A178" s="19" t="s">
        <v>286</v>
      </c>
      <c r="B178" s="18" t="s">
        <v>408</v>
      </c>
      <c r="C178" s="8" t="s">
        <v>389</v>
      </c>
      <c r="D178" s="9">
        <v>15000</v>
      </c>
      <c r="E178" s="10">
        <v>7500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375</v>
      </c>
      <c r="L178" s="10">
        <v>0</v>
      </c>
      <c r="M178" s="15">
        <v>0</v>
      </c>
      <c r="N178" s="15">
        <v>0</v>
      </c>
      <c r="O178" s="15">
        <v>1500</v>
      </c>
      <c r="P178" s="15">
        <v>0</v>
      </c>
      <c r="Q178" s="13">
        <f t="shared" si="6"/>
        <v>9375</v>
      </c>
      <c r="R178" s="10">
        <v>89.57193749999999</v>
      </c>
      <c r="S178" s="10">
        <v>70.987335999999999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3">
        <f t="shared" si="7"/>
        <v>160.55927349999999</v>
      </c>
      <c r="AE178" s="9">
        <v>9214.4407265000009</v>
      </c>
      <c r="AF178" s="10">
        <v>10907.358</v>
      </c>
      <c r="AG178" s="4"/>
      <c r="AH178" s="11"/>
      <c r="AI178" s="11"/>
      <c r="AJ178" s="11">
        <f t="shared" si="8"/>
        <v>0</v>
      </c>
    </row>
    <row r="179" spans="1:36" x14ac:dyDescent="0.3">
      <c r="A179" s="19" t="s">
        <v>14</v>
      </c>
      <c r="B179" s="18" t="s">
        <v>409</v>
      </c>
      <c r="C179" s="8" t="s">
        <v>177</v>
      </c>
      <c r="D179" s="9">
        <v>6390</v>
      </c>
      <c r="E179" s="10">
        <v>3195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5">
        <v>0</v>
      </c>
      <c r="N179" s="15">
        <v>0</v>
      </c>
      <c r="O179" s="15">
        <v>0</v>
      </c>
      <c r="P179" s="15">
        <v>0</v>
      </c>
      <c r="Q179" s="13">
        <f t="shared" si="6"/>
        <v>3195</v>
      </c>
      <c r="R179" s="10">
        <v>79.621874999999989</v>
      </c>
      <c r="S179" s="10">
        <v>62.296935999999988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3">
        <f t="shared" si="7"/>
        <v>141.91881099999998</v>
      </c>
      <c r="AE179" s="9">
        <v>3053.081189</v>
      </c>
      <c r="AF179" s="10">
        <v>4362.7290000000003</v>
      </c>
      <c r="AG179" s="4"/>
      <c r="AH179" s="11"/>
      <c r="AI179" s="11"/>
      <c r="AJ179" s="11">
        <f t="shared" si="8"/>
        <v>0</v>
      </c>
    </row>
    <row r="180" spans="1:36" x14ac:dyDescent="0.3">
      <c r="A180" s="19" t="s">
        <v>294</v>
      </c>
      <c r="B180" s="18" t="s">
        <v>410</v>
      </c>
      <c r="C180" s="8" t="s">
        <v>390</v>
      </c>
      <c r="D180" s="9">
        <v>11000</v>
      </c>
      <c r="E180" s="10">
        <v>5500</v>
      </c>
      <c r="F180" s="10">
        <v>0</v>
      </c>
      <c r="G180" s="10">
        <v>0</v>
      </c>
      <c r="H180" s="10">
        <v>183.33333333333334</v>
      </c>
      <c r="I180" s="10">
        <v>0</v>
      </c>
      <c r="J180" s="10">
        <v>0</v>
      </c>
      <c r="K180" s="10">
        <v>0</v>
      </c>
      <c r="L180" s="10">
        <v>0</v>
      </c>
      <c r="M180" s="15">
        <v>0</v>
      </c>
      <c r="N180" s="15">
        <v>0</v>
      </c>
      <c r="O180" s="15">
        <v>0</v>
      </c>
      <c r="P180" s="15">
        <v>0</v>
      </c>
      <c r="Q180" s="13">
        <f t="shared" si="6"/>
        <v>5683.333333333333</v>
      </c>
      <c r="R180" s="10">
        <v>82.717687499999997</v>
      </c>
      <c r="S180" s="10">
        <v>62.296935999999988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3">
        <f t="shared" si="7"/>
        <v>145.01462349999997</v>
      </c>
      <c r="AE180" s="9">
        <v>5538.3187098333328</v>
      </c>
      <c r="AF180" s="10">
        <v>6966.4875000000002</v>
      </c>
      <c r="AG180" s="4"/>
      <c r="AH180" s="11"/>
      <c r="AI180" s="11"/>
      <c r="AJ180" s="11">
        <f t="shared" si="8"/>
        <v>0</v>
      </c>
    </row>
    <row r="181" spans="1:36" x14ac:dyDescent="0.3">
      <c r="A181" s="19" t="s">
        <v>294</v>
      </c>
      <c r="B181" s="18" t="s">
        <v>411</v>
      </c>
      <c r="C181" s="8" t="s">
        <v>390</v>
      </c>
      <c r="D181" s="9">
        <v>11000</v>
      </c>
      <c r="E181" s="10">
        <v>5500</v>
      </c>
      <c r="F181" s="10">
        <v>0</v>
      </c>
      <c r="G181" s="10">
        <v>0</v>
      </c>
      <c r="H181" s="10">
        <v>183.33333333333334</v>
      </c>
      <c r="I181" s="10">
        <v>0</v>
      </c>
      <c r="J181" s="10">
        <v>0</v>
      </c>
      <c r="K181" s="10">
        <v>0</v>
      </c>
      <c r="L181" s="10">
        <v>0</v>
      </c>
      <c r="M181" s="15">
        <v>0</v>
      </c>
      <c r="N181" s="15">
        <v>0</v>
      </c>
      <c r="O181" s="15">
        <v>0</v>
      </c>
      <c r="P181" s="15">
        <v>0</v>
      </c>
      <c r="Q181" s="13">
        <f t="shared" si="6"/>
        <v>5683.333333333333</v>
      </c>
      <c r="R181" s="10">
        <v>82.108499999999992</v>
      </c>
      <c r="S181" s="10">
        <v>62.296935999999988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3">
        <f t="shared" si="7"/>
        <v>144.40543599999998</v>
      </c>
      <c r="AE181" s="9">
        <v>5538.927897333333</v>
      </c>
      <c r="AF181" s="10">
        <v>6962.0880000000006</v>
      </c>
      <c r="AG181" s="4"/>
      <c r="AH181" s="11"/>
      <c r="AI181" s="11"/>
      <c r="AJ181" s="11">
        <f t="shared" si="8"/>
        <v>0</v>
      </c>
    </row>
    <row r="182" spans="1:36" x14ac:dyDescent="0.3">
      <c r="A182" s="19" t="s">
        <v>294</v>
      </c>
      <c r="B182" s="18" t="s">
        <v>412</v>
      </c>
      <c r="C182" s="8" t="s">
        <v>388</v>
      </c>
      <c r="D182" s="9">
        <v>13000</v>
      </c>
      <c r="E182" s="10">
        <v>6500</v>
      </c>
      <c r="F182" s="10">
        <v>0</v>
      </c>
      <c r="G182" s="10">
        <v>0</v>
      </c>
      <c r="H182" s="10">
        <v>216.66666666666666</v>
      </c>
      <c r="I182" s="10">
        <v>0</v>
      </c>
      <c r="J182" s="10">
        <v>0</v>
      </c>
      <c r="K182" s="10">
        <v>0</v>
      </c>
      <c r="L182" s="10">
        <v>0</v>
      </c>
      <c r="M182" s="15">
        <v>0</v>
      </c>
      <c r="N182" s="15">
        <v>0</v>
      </c>
      <c r="O182" s="15">
        <v>0</v>
      </c>
      <c r="P182" s="15">
        <v>0</v>
      </c>
      <c r="Q182" s="13">
        <f t="shared" si="6"/>
        <v>6716.666666666667</v>
      </c>
      <c r="R182" s="10">
        <v>82.108499999999992</v>
      </c>
      <c r="S182" s="10">
        <v>62.296935999999988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3">
        <f t="shared" si="7"/>
        <v>144.40543599999998</v>
      </c>
      <c r="AE182" s="9">
        <v>6572.261230666667</v>
      </c>
      <c r="AF182" s="10">
        <v>8047.0950000000003</v>
      </c>
      <c r="AG182" s="4"/>
      <c r="AH182" s="11"/>
      <c r="AI182" s="11"/>
      <c r="AJ182" s="11">
        <f t="shared" si="8"/>
        <v>0</v>
      </c>
    </row>
    <row r="183" spans="1:36" x14ac:dyDescent="0.3">
      <c r="A183" s="19" t="s">
        <v>297</v>
      </c>
      <c r="B183" s="18" t="s">
        <v>413</v>
      </c>
      <c r="C183" s="8" t="s">
        <v>389</v>
      </c>
      <c r="D183" s="9">
        <v>15000</v>
      </c>
      <c r="E183" s="10">
        <v>7500</v>
      </c>
      <c r="F183" s="10">
        <v>0</v>
      </c>
      <c r="G183" s="10">
        <v>0</v>
      </c>
      <c r="H183" s="10">
        <v>250</v>
      </c>
      <c r="I183" s="10">
        <v>0</v>
      </c>
      <c r="J183" s="10">
        <v>0</v>
      </c>
      <c r="K183" s="10">
        <v>625</v>
      </c>
      <c r="L183" s="10">
        <v>0</v>
      </c>
      <c r="M183" s="15">
        <v>0</v>
      </c>
      <c r="N183" s="15">
        <v>0</v>
      </c>
      <c r="O183" s="15">
        <v>1500</v>
      </c>
      <c r="P183" s="15">
        <v>0</v>
      </c>
      <c r="Q183" s="13">
        <f t="shared" si="6"/>
        <v>9875</v>
      </c>
      <c r="R183" s="10">
        <v>83.665312499999999</v>
      </c>
      <c r="S183" s="10">
        <v>76.780935999999997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3">
        <f t="shared" si="7"/>
        <v>160.4462485</v>
      </c>
      <c r="AE183" s="9">
        <v>9714.5537514999996</v>
      </c>
      <c r="AF183" s="10">
        <v>11436.369000000001</v>
      </c>
      <c r="AG183" s="4"/>
      <c r="AH183" s="11"/>
      <c r="AI183" s="11"/>
      <c r="AJ183" s="11">
        <f t="shared" si="8"/>
        <v>0</v>
      </c>
    </row>
    <row r="184" spans="1:36" x14ac:dyDescent="0.3">
      <c r="A184" s="19" t="s">
        <v>299</v>
      </c>
      <c r="B184" s="18" t="s">
        <v>414</v>
      </c>
      <c r="C184" s="8" t="s">
        <v>173</v>
      </c>
      <c r="D184" s="9">
        <v>8000</v>
      </c>
      <c r="E184" s="10">
        <v>4000.0000000000005</v>
      </c>
      <c r="F184" s="10">
        <v>0</v>
      </c>
      <c r="G184" s="10">
        <v>0</v>
      </c>
      <c r="H184" s="10">
        <v>133.33333333333334</v>
      </c>
      <c r="I184" s="10">
        <v>0</v>
      </c>
      <c r="J184" s="10">
        <v>0</v>
      </c>
      <c r="K184" s="10">
        <v>0</v>
      </c>
      <c r="L184" s="10">
        <v>0</v>
      </c>
      <c r="M184" s="15">
        <v>0</v>
      </c>
      <c r="N184" s="15">
        <v>0</v>
      </c>
      <c r="O184" s="15">
        <v>1500</v>
      </c>
      <c r="P184" s="15">
        <v>0</v>
      </c>
      <c r="Q184" s="13">
        <f t="shared" si="6"/>
        <v>5633.3333333333339</v>
      </c>
      <c r="R184" s="10">
        <v>81.488625000000013</v>
      </c>
      <c r="S184" s="10">
        <v>62.296935999999988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3">
        <f t="shared" si="7"/>
        <v>143.785561</v>
      </c>
      <c r="AE184" s="9">
        <v>5489.5477723333333</v>
      </c>
      <c r="AF184" s="10">
        <v>6931.1235000000006</v>
      </c>
      <c r="AG184" s="4"/>
      <c r="AH184" s="11"/>
      <c r="AI184" s="11"/>
      <c r="AJ184" s="11">
        <f t="shared" si="8"/>
        <v>0</v>
      </c>
    </row>
    <row r="185" spans="1:36" x14ac:dyDescent="0.3">
      <c r="A185" s="22" t="s">
        <v>14</v>
      </c>
      <c r="B185" s="23" t="s">
        <v>415</v>
      </c>
      <c r="C185" s="23" t="s">
        <v>418</v>
      </c>
      <c r="D185" s="24">
        <v>17000</v>
      </c>
      <c r="E185" s="24">
        <v>8500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5">
        <v>0</v>
      </c>
      <c r="N185" s="25">
        <v>0</v>
      </c>
      <c r="O185" s="25">
        <v>0</v>
      </c>
      <c r="P185" s="25">
        <v>0</v>
      </c>
      <c r="Q185" s="24">
        <f t="shared" si="6"/>
        <v>8500</v>
      </c>
      <c r="R185" s="24">
        <v>52.243124999999992</v>
      </c>
      <c r="S185" s="24">
        <v>33.225032533333319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3966.6666666666665</v>
      </c>
      <c r="Z185" s="24">
        <v>0</v>
      </c>
      <c r="AA185" s="24">
        <v>0</v>
      </c>
      <c r="AB185" s="24">
        <v>0</v>
      </c>
      <c r="AC185" s="24">
        <v>0</v>
      </c>
      <c r="AD185" s="24">
        <f t="shared" si="7"/>
        <v>4052.1348241999999</v>
      </c>
      <c r="AE185" s="24">
        <v>4447.8651757999996</v>
      </c>
      <c r="AF185" s="24">
        <v>5481.8819999999996</v>
      </c>
      <c r="AG185" s="26" t="s">
        <v>492</v>
      </c>
      <c r="AH185" s="11"/>
      <c r="AI185" s="11"/>
      <c r="AJ185" s="11">
        <f t="shared" si="8"/>
        <v>0</v>
      </c>
    </row>
    <row r="186" spans="1:36" x14ac:dyDescent="0.3">
      <c r="A186" s="19" t="s">
        <v>24</v>
      </c>
      <c r="B186" s="18" t="s">
        <v>416</v>
      </c>
      <c r="C186" s="8" t="s">
        <v>192</v>
      </c>
      <c r="D186" s="9">
        <v>15000</v>
      </c>
      <c r="E186" s="10">
        <v>7500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5">
        <v>0</v>
      </c>
      <c r="N186" s="15">
        <v>0</v>
      </c>
      <c r="O186" s="15">
        <v>0</v>
      </c>
      <c r="P186" s="15">
        <v>0</v>
      </c>
      <c r="Q186" s="13">
        <f t="shared" si="6"/>
        <v>7500</v>
      </c>
      <c r="R186" s="10">
        <v>89.960250000000002</v>
      </c>
      <c r="S186" s="10">
        <v>94.936936000000003</v>
      </c>
      <c r="T186" s="10">
        <v>443.54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3">
        <f t="shared" si="7"/>
        <v>628.437186</v>
      </c>
      <c r="AE186" s="9">
        <v>6871.5628139999999</v>
      </c>
      <c r="AF186" s="10">
        <v>8966.9685000000009</v>
      </c>
      <c r="AG186" s="4"/>
      <c r="AH186" s="11"/>
      <c r="AI186" s="11"/>
      <c r="AJ186" s="11">
        <f t="shared" si="8"/>
        <v>0</v>
      </c>
    </row>
    <row r="187" spans="1:36" x14ac:dyDescent="0.3">
      <c r="A187" s="19" t="s">
        <v>14</v>
      </c>
      <c r="B187" s="18" t="s">
        <v>417</v>
      </c>
      <c r="C187" s="8" t="s">
        <v>180</v>
      </c>
      <c r="D187" s="9">
        <v>15500</v>
      </c>
      <c r="E187" s="10">
        <v>7749.9999999999991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5">
        <v>0</v>
      </c>
      <c r="N187" s="15">
        <v>0</v>
      </c>
      <c r="O187" s="15">
        <v>0</v>
      </c>
      <c r="P187" s="15">
        <v>0</v>
      </c>
      <c r="Q187" s="13">
        <f t="shared" si="6"/>
        <v>7749.9999999999991</v>
      </c>
      <c r="R187" s="10">
        <v>90.234562499999981</v>
      </c>
      <c r="S187" s="10">
        <v>125.95793599999996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3">
        <f t="shared" si="7"/>
        <v>216.19249849999994</v>
      </c>
      <c r="AE187" s="9">
        <v>7533.8075014999995</v>
      </c>
      <c r="AF187" s="10">
        <v>9235.2225000000017</v>
      </c>
      <c r="AG187" s="4"/>
      <c r="AH187" s="11"/>
      <c r="AI187" s="11"/>
      <c r="AJ187" s="11">
        <f t="shared" si="8"/>
        <v>0</v>
      </c>
    </row>
    <row r="188" spans="1:36" x14ac:dyDescent="0.3">
      <c r="A188" s="19" t="s">
        <v>298</v>
      </c>
      <c r="B188" s="18" t="s">
        <v>419</v>
      </c>
      <c r="C188" s="8" t="s">
        <v>390</v>
      </c>
      <c r="D188" s="9">
        <v>11000</v>
      </c>
      <c r="E188" s="10">
        <v>5500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5">
        <v>0</v>
      </c>
      <c r="N188" s="15">
        <v>0</v>
      </c>
      <c r="O188" s="15">
        <v>0</v>
      </c>
      <c r="P188" s="15">
        <v>0</v>
      </c>
      <c r="Q188" s="13">
        <f t="shared" si="6"/>
        <v>5500</v>
      </c>
      <c r="R188" s="10">
        <v>87.238499999999988</v>
      </c>
      <c r="S188" s="10">
        <v>94.936936000000003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3">
        <f t="shared" si="7"/>
        <v>182.17543599999999</v>
      </c>
      <c r="AE188" s="9">
        <v>5317.8245640000005</v>
      </c>
      <c r="AF188" s="10">
        <v>6847.3335000000006</v>
      </c>
      <c r="AG188" s="4"/>
      <c r="AH188" s="11"/>
      <c r="AI188" s="11"/>
      <c r="AJ188" s="11">
        <f t="shared" si="8"/>
        <v>0</v>
      </c>
    </row>
    <row r="189" spans="1:36" x14ac:dyDescent="0.3">
      <c r="A189" s="19" t="s">
        <v>297</v>
      </c>
      <c r="B189" s="18" t="s">
        <v>420</v>
      </c>
      <c r="C189" s="8" t="s">
        <v>389</v>
      </c>
      <c r="D189" s="9">
        <v>15000</v>
      </c>
      <c r="E189" s="10">
        <v>7500</v>
      </c>
      <c r="F189" s="10">
        <v>0</v>
      </c>
      <c r="G189" s="10">
        <v>0</v>
      </c>
      <c r="H189" s="10">
        <v>250</v>
      </c>
      <c r="I189" s="10">
        <v>0</v>
      </c>
      <c r="J189" s="10">
        <v>0</v>
      </c>
      <c r="K189" s="10">
        <v>0</v>
      </c>
      <c r="L189" s="10">
        <v>0</v>
      </c>
      <c r="M189" s="15">
        <v>0</v>
      </c>
      <c r="N189" s="15">
        <v>0</v>
      </c>
      <c r="O189" s="15">
        <v>1500</v>
      </c>
      <c r="P189" s="15">
        <v>0</v>
      </c>
      <c r="Q189" s="13">
        <f t="shared" si="6"/>
        <v>9250</v>
      </c>
      <c r="R189" s="10">
        <v>89.960250000000002</v>
      </c>
      <c r="S189" s="10">
        <v>94.936936000000003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3">
        <f t="shared" si="7"/>
        <v>184.897186</v>
      </c>
      <c r="AE189" s="9">
        <v>9065.1028139999999</v>
      </c>
      <c r="AF189" s="10">
        <v>10827.096000000001</v>
      </c>
      <c r="AG189" s="4"/>
      <c r="AH189" s="11"/>
      <c r="AI189" s="11"/>
      <c r="AJ189" s="11">
        <f t="shared" si="8"/>
        <v>0</v>
      </c>
    </row>
    <row r="190" spans="1:36" x14ac:dyDescent="0.3">
      <c r="A190" s="19" t="s">
        <v>14</v>
      </c>
      <c r="B190" s="18" t="s">
        <v>421</v>
      </c>
      <c r="C190" s="8" t="s">
        <v>179</v>
      </c>
      <c r="D190" s="9">
        <v>21000</v>
      </c>
      <c r="E190" s="10">
        <v>10500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5">
        <v>0</v>
      </c>
      <c r="N190" s="15">
        <v>0</v>
      </c>
      <c r="O190" s="15">
        <v>0</v>
      </c>
      <c r="P190" s="15">
        <v>0</v>
      </c>
      <c r="Q190" s="13">
        <f t="shared" si="6"/>
        <v>10500</v>
      </c>
      <c r="R190" s="10">
        <v>95.514187499999991</v>
      </c>
      <c r="S190" s="10">
        <v>234.76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3">
        <f t="shared" si="7"/>
        <v>330.27418749999998</v>
      </c>
      <c r="AE190" s="9">
        <v>10169.725812500001</v>
      </c>
      <c r="AF190" s="10">
        <v>12165.772500000001</v>
      </c>
      <c r="AG190" s="4"/>
      <c r="AH190" s="11"/>
      <c r="AI190" s="11"/>
      <c r="AJ190" s="11">
        <f t="shared" si="8"/>
        <v>0</v>
      </c>
    </row>
    <row r="191" spans="1:36" x14ac:dyDescent="0.3">
      <c r="A191" s="19" t="s">
        <v>297</v>
      </c>
      <c r="B191" s="18" t="s">
        <v>422</v>
      </c>
      <c r="C191" s="8" t="s">
        <v>173</v>
      </c>
      <c r="D191" s="9">
        <v>8000</v>
      </c>
      <c r="E191" s="10">
        <v>4000.0000000000005</v>
      </c>
      <c r="F191" s="10">
        <v>0</v>
      </c>
      <c r="G191" s="10">
        <v>0</v>
      </c>
      <c r="H191" s="10">
        <v>133.33333333333334</v>
      </c>
      <c r="I191" s="10">
        <v>0</v>
      </c>
      <c r="J191" s="10">
        <v>0</v>
      </c>
      <c r="K191" s="10">
        <v>400</v>
      </c>
      <c r="L191" s="10">
        <v>0</v>
      </c>
      <c r="M191" s="15">
        <v>0</v>
      </c>
      <c r="N191" s="15">
        <v>0</v>
      </c>
      <c r="O191" s="15">
        <v>1500</v>
      </c>
      <c r="P191" s="15">
        <v>0</v>
      </c>
      <c r="Q191" s="13">
        <f t="shared" si="6"/>
        <v>6033.3333333333339</v>
      </c>
      <c r="R191" s="10">
        <v>83.793562500000007</v>
      </c>
      <c r="S191" s="10">
        <v>79.677735999999982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3">
        <f t="shared" si="7"/>
        <v>163.47129849999999</v>
      </c>
      <c r="AE191" s="9">
        <v>5869.8620348333334</v>
      </c>
      <c r="AF191" s="10">
        <v>7405.482</v>
      </c>
      <c r="AG191" s="4"/>
      <c r="AH191" s="11"/>
      <c r="AI191" s="11"/>
      <c r="AJ191" s="11">
        <f t="shared" si="8"/>
        <v>0</v>
      </c>
    </row>
    <row r="192" spans="1:36" x14ac:dyDescent="0.3">
      <c r="A192" s="19" t="s">
        <v>14</v>
      </c>
      <c r="B192" s="18" t="s">
        <v>425</v>
      </c>
      <c r="C192" s="8" t="s">
        <v>179</v>
      </c>
      <c r="D192" s="9">
        <v>21000</v>
      </c>
      <c r="E192" s="10">
        <v>10500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5">
        <v>0</v>
      </c>
      <c r="N192" s="15">
        <v>0</v>
      </c>
      <c r="O192" s="15">
        <v>0</v>
      </c>
      <c r="P192" s="15">
        <v>0</v>
      </c>
      <c r="Q192" s="13">
        <f t="shared" si="6"/>
        <v>10500</v>
      </c>
      <c r="R192" s="10">
        <v>149.10885000000002</v>
      </c>
      <c r="S192" s="10">
        <v>430.602936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3">
        <f t="shared" si="7"/>
        <v>579.71178600000007</v>
      </c>
      <c r="AE192" s="9">
        <v>9920.2882140000002</v>
      </c>
      <c r="AF192" s="10">
        <v>12596.8815</v>
      </c>
      <c r="AG192" s="4"/>
      <c r="AH192" s="11"/>
      <c r="AI192" s="11"/>
      <c r="AJ192" s="11">
        <f t="shared" si="8"/>
        <v>0</v>
      </c>
    </row>
    <row r="193" spans="1:36" x14ac:dyDescent="0.3">
      <c r="A193" s="22" t="s">
        <v>299</v>
      </c>
      <c r="B193" s="23" t="s">
        <v>426</v>
      </c>
      <c r="C193" s="23" t="s">
        <v>173</v>
      </c>
      <c r="D193" s="24">
        <v>8000</v>
      </c>
      <c r="E193" s="24">
        <v>4000</v>
      </c>
      <c r="F193" s="24">
        <v>0</v>
      </c>
      <c r="G193" s="24">
        <v>0</v>
      </c>
      <c r="H193" s="24">
        <v>133.33333333333334</v>
      </c>
      <c r="I193" s="24">
        <v>0</v>
      </c>
      <c r="J193" s="24">
        <v>0</v>
      </c>
      <c r="K193" s="24">
        <v>0</v>
      </c>
      <c r="L193" s="24">
        <v>0</v>
      </c>
      <c r="M193" s="25">
        <v>0</v>
      </c>
      <c r="N193" s="25">
        <v>0</v>
      </c>
      <c r="O193" s="25">
        <v>0</v>
      </c>
      <c r="P193" s="25">
        <v>0</v>
      </c>
      <c r="Q193" s="24">
        <f t="shared" si="6"/>
        <v>4133.333333333333</v>
      </c>
      <c r="R193" s="24">
        <v>53.552124999999997</v>
      </c>
      <c r="S193" s="24">
        <v>24.91877439999999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2400</v>
      </c>
      <c r="Z193" s="24">
        <v>0</v>
      </c>
      <c r="AA193" s="24">
        <v>0</v>
      </c>
      <c r="AB193" s="24">
        <v>0</v>
      </c>
      <c r="AC193" s="24">
        <v>0</v>
      </c>
      <c r="AD193" s="24">
        <f t="shared" si="7"/>
        <v>2478.4708993999998</v>
      </c>
      <c r="AE193" s="24">
        <v>1654.8624339333333</v>
      </c>
      <c r="AF193" s="24">
        <v>2536.569</v>
      </c>
      <c r="AG193" s="26" t="s">
        <v>493</v>
      </c>
      <c r="AH193" s="11"/>
      <c r="AI193" s="11"/>
      <c r="AJ193" s="11">
        <f t="shared" si="8"/>
        <v>0</v>
      </c>
    </row>
    <row r="194" spans="1:36" x14ac:dyDescent="0.3">
      <c r="A194" s="19" t="s">
        <v>14</v>
      </c>
      <c r="B194" s="18" t="s">
        <v>427</v>
      </c>
      <c r="C194" s="8" t="s">
        <v>179</v>
      </c>
      <c r="D194" s="9">
        <v>21000</v>
      </c>
      <c r="E194" s="10">
        <v>10500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5">
        <v>0</v>
      </c>
      <c r="N194" s="15">
        <v>0</v>
      </c>
      <c r="O194" s="15">
        <v>0</v>
      </c>
      <c r="P194" s="15">
        <v>0</v>
      </c>
      <c r="Q194" s="13">
        <f t="shared" si="6"/>
        <v>10500</v>
      </c>
      <c r="R194" s="10">
        <v>171.278325</v>
      </c>
      <c r="S194" s="10">
        <v>412</v>
      </c>
      <c r="T194" s="10">
        <v>2775.12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3">
        <f t="shared" si="7"/>
        <v>3358.3983250000001</v>
      </c>
      <c r="AE194" s="9">
        <v>7141.6016749999999</v>
      </c>
      <c r="AF194" s="10">
        <v>12761.28</v>
      </c>
      <c r="AG194" s="4"/>
      <c r="AH194" s="11"/>
      <c r="AI194" s="11"/>
      <c r="AJ194" s="11">
        <f t="shared" si="8"/>
        <v>0</v>
      </c>
    </row>
    <row r="195" spans="1:36" x14ac:dyDescent="0.3">
      <c r="A195" s="19" t="s">
        <v>294</v>
      </c>
      <c r="B195" s="18" t="s">
        <v>431</v>
      </c>
      <c r="C195" s="8" t="s">
        <v>388</v>
      </c>
      <c r="D195" s="9">
        <v>13000</v>
      </c>
      <c r="E195" s="10">
        <v>6500</v>
      </c>
      <c r="F195" s="10">
        <v>0</v>
      </c>
      <c r="G195" s="10">
        <v>0</v>
      </c>
      <c r="H195" s="10">
        <v>216.66666666666666</v>
      </c>
      <c r="I195" s="10">
        <v>0</v>
      </c>
      <c r="J195" s="10">
        <v>0</v>
      </c>
      <c r="K195" s="10">
        <v>0</v>
      </c>
      <c r="L195" s="10">
        <v>0</v>
      </c>
      <c r="M195" s="15">
        <v>0</v>
      </c>
      <c r="N195" s="15">
        <v>0</v>
      </c>
      <c r="O195" s="15">
        <v>0</v>
      </c>
      <c r="P195" s="15">
        <v>0</v>
      </c>
      <c r="Q195" s="13">
        <f t="shared" si="6"/>
        <v>6716.666666666667</v>
      </c>
      <c r="R195" s="10">
        <v>89.960250000000002</v>
      </c>
      <c r="S195" s="10">
        <v>4.09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3">
        <f t="shared" si="7"/>
        <v>94.050250000000005</v>
      </c>
      <c r="AE195" s="9">
        <v>6622.6164166666667</v>
      </c>
      <c r="AF195" s="10">
        <v>8110.2210000000023</v>
      </c>
      <c r="AG195" s="4"/>
      <c r="AH195" s="11"/>
      <c r="AI195" s="11"/>
      <c r="AJ195" s="11">
        <f t="shared" si="8"/>
        <v>0</v>
      </c>
    </row>
    <row r="196" spans="1:36" x14ac:dyDescent="0.3">
      <c r="A196" s="19" t="s">
        <v>289</v>
      </c>
      <c r="B196" s="18" t="s">
        <v>432</v>
      </c>
      <c r="C196" s="8" t="s">
        <v>173</v>
      </c>
      <c r="D196" s="9">
        <v>8000</v>
      </c>
      <c r="E196" s="10">
        <v>4000.0000000000005</v>
      </c>
      <c r="F196" s="10">
        <v>0</v>
      </c>
      <c r="G196" s="10">
        <v>0</v>
      </c>
      <c r="H196" s="10">
        <v>133.33333333333334</v>
      </c>
      <c r="I196" s="10">
        <v>0</v>
      </c>
      <c r="J196" s="10">
        <v>0</v>
      </c>
      <c r="K196" s="10">
        <v>0</v>
      </c>
      <c r="L196" s="10">
        <v>0</v>
      </c>
      <c r="M196" s="15">
        <v>0</v>
      </c>
      <c r="N196" s="15">
        <v>0</v>
      </c>
      <c r="O196" s="15">
        <v>1500</v>
      </c>
      <c r="P196" s="15">
        <v>0</v>
      </c>
      <c r="Q196" s="13">
        <f t="shared" si="6"/>
        <v>5633.3333333333339</v>
      </c>
      <c r="R196" s="10">
        <v>81.926812500000011</v>
      </c>
      <c r="S196" s="10">
        <v>62.296935999999988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3">
        <f t="shared" si="7"/>
        <v>144.2237485</v>
      </c>
      <c r="AE196" s="9">
        <v>5489.1095848333334</v>
      </c>
      <c r="AF196" s="10">
        <v>6942.9675000000007</v>
      </c>
      <c r="AG196" s="4"/>
      <c r="AH196" s="11"/>
      <c r="AI196" s="11"/>
      <c r="AJ196" s="11">
        <f t="shared" si="8"/>
        <v>0</v>
      </c>
    </row>
    <row r="197" spans="1:36" x14ac:dyDescent="0.3">
      <c r="A197" s="19" t="s">
        <v>20</v>
      </c>
      <c r="B197" s="18" t="s">
        <v>436</v>
      </c>
      <c r="C197" s="8" t="s">
        <v>173</v>
      </c>
      <c r="D197" s="9">
        <v>8000</v>
      </c>
      <c r="E197" s="10">
        <v>4000.0000000000005</v>
      </c>
      <c r="F197" s="10">
        <v>0</v>
      </c>
      <c r="G197" s="10">
        <v>0</v>
      </c>
      <c r="H197" s="10">
        <v>133.33333333333334</v>
      </c>
      <c r="I197" s="10">
        <v>0</v>
      </c>
      <c r="J197" s="10">
        <v>0</v>
      </c>
      <c r="K197" s="10">
        <v>0</v>
      </c>
      <c r="L197" s="10">
        <v>0</v>
      </c>
      <c r="M197" s="15">
        <v>0</v>
      </c>
      <c r="N197" s="15">
        <v>0</v>
      </c>
      <c r="O197" s="15">
        <v>1500</v>
      </c>
      <c r="P197" s="15">
        <v>0</v>
      </c>
      <c r="Q197" s="13">
        <f t="shared" ref="Q197:Q260" si="9">SUM(E197:P197)</f>
        <v>5633.3333333333339</v>
      </c>
      <c r="R197" s="10">
        <v>83.875499999999988</v>
      </c>
      <c r="S197" s="10">
        <v>62.296935999999988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3">
        <f t="shared" ref="AD197:AD260" si="10">SUM(R197:AC197)</f>
        <v>146.17243599999998</v>
      </c>
      <c r="AE197" s="9">
        <v>5487.1608973333332</v>
      </c>
      <c r="AF197" s="10">
        <v>6956.9955</v>
      </c>
      <c r="AG197" s="4"/>
      <c r="AH197" s="11"/>
      <c r="AI197" s="11"/>
      <c r="AJ197" s="11">
        <f t="shared" si="8"/>
        <v>0</v>
      </c>
    </row>
    <row r="198" spans="1:36" x14ac:dyDescent="0.3">
      <c r="A198" s="19" t="s">
        <v>299</v>
      </c>
      <c r="B198" s="18" t="s">
        <v>437</v>
      </c>
      <c r="C198" s="8" t="s">
        <v>173</v>
      </c>
      <c r="D198" s="9">
        <v>8000</v>
      </c>
      <c r="E198" s="10">
        <v>4000.0000000000005</v>
      </c>
      <c r="F198" s="10">
        <v>0</v>
      </c>
      <c r="G198" s="10">
        <v>0</v>
      </c>
      <c r="H198" s="10">
        <v>133.33333333333334</v>
      </c>
      <c r="I198" s="10">
        <v>0</v>
      </c>
      <c r="J198" s="10">
        <v>0</v>
      </c>
      <c r="K198" s="10">
        <v>0</v>
      </c>
      <c r="L198" s="10">
        <v>0</v>
      </c>
      <c r="M198" s="15">
        <v>0</v>
      </c>
      <c r="N198" s="15">
        <v>0</v>
      </c>
      <c r="O198" s="15">
        <v>1500</v>
      </c>
      <c r="P198" s="15">
        <v>0</v>
      </c>
      <c r="Q198" s="13">
        <f t="shared" si="9"/>
        <v>5633.3333333333339</v>
      </c>
      <c r="R198" s="10">
        <v>80.576625000000007</v>
      </c>
      <c r="S198" s="10">
        <v>62.296935999999988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3">
        <f t="shared" si="10"/>
        <v>142.873561</v>
      </c>
      <c r="AE198" s="9">
        <v>5490.4597723333327</v>
      </c>
      <c r="AF198" s="10">
        <v>6924.5400000000018</v>
      </c>
      <c r="AG198" s="4"/>
      <c r="AH198" s="11"/>
      <c r="AI198" s="11"/>
      <c r="AJ198" s="11">
        <f t="shared" ref="AJ198:AJ261" si="11">+Q198-AD198-AE198</f>
        <v>0</v>
      </c>
    </row>
    <row r="199" spans="1:36" x14ac:dyDescent="0.3">
      <c r="A199" s="19" t="s">
        <v>286</v>
      </c>
      <c r="B199" s="18" t="s">
        <v>438</v>
      </c>
      <c r="C199" s="8" t="s">
        <v>390</v>
      </c>
      <c r="D199" s="9">
        <v>11000</v>
      </c>
      <c r="E199" s="10">
        <v>5500</v>
      </c>
      <c r="F199" s="10">
        <v>0</v>
      </c>
      <c r="G199" s="10">
        <v>0</v>
      </c>
      <c r="H199" s="10">
        <v>0</v>
      </c>
      <c r="I199" s="10">
        <v>0</v>
      </c>
      <c r="J199" s="10">
        <v>733.33333333333337</v>
      </c>
      <c r="K199" s="10">
        <v>458.33333333333337</v>
      </c>
      <c r="L199" s="10">
        <v>0</v>
      </c>
      <c r="M199" s="15">
        <v>0</v>
      </c>
      <c r="N199" s="15">
        <v>0</v>
      </c>
      <c r="O199" s="15">
        <v>0</v>
      </c>
      <c r="P199" s="15">
        <v>0</v>
      </c>
      <c r="Q199" s="13">
        <f t="shared" si="9"/>
        <v>6691.6666666666661</v>
      </c>
      <c r="R199" s="10">
        <v>89.044687499999995</v>
      </c>
      <c r="S199" s="10">
        <v>172.06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3">
        <f t="shared" si="10"/>
        <v>261.10468750000001</v>
      </c>
      <c r="AE199" s="9">
        <v>6430.5619791666659</v>
      </c>
      <c r="AF199" s="10">
        <v>8108.656500000001</v>
      </c>
      <c r="AG199" s="4"/>
      <c r="AH199" s="11"/>
      <c r="AI199" s="11"/>
      <c r="AJ199" s="11">
        <f t="shared" si="11"/>
        <v>0</v>
      </c>
    </row>
    <row r="200" spans="1:36" x14ac:dyDescent="0.3">
      <c r="A200" s="19" t="s">
        <v>286</v>
      </c>
      <c r="B200" s="18" t="s">
        <v>439</v>
      </c>
      <c r="C200" s="8" t="s">
        <v>388</v>
      </c>
      <c r="D200" s="9">
        <v>13000</v>
      </c>
      <c r="E200" s="10">
        <v>6500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325</v>
      </c>
      <c r="L200" s="10">
        <v>0</v>
      </c>
      <c r="M200" s="15">
        <v>0</v>
      </c>
      <c r="N200" s="15">
        <v>0</v>
      </c>
      <c r="O200" s="15">
        <v>0</v>
      </c>
      <c r="P200" s="15">
        <v>0</v>
      </c>
      <c r="Q200" s="13">
        <f t="shared" si="9"/>
        <v>6825</v>
      </c>
      <c r="R200" s="10">
        <v>89.044687499999995</v>
      </c>
      <c r="S200" s="10">
        <v>104.44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3">
        <f t="shared" si="10"/>
        <v>193.48468750000001</v>
      </c>
      <c r="AE200" s="9">
        <v>6631.5153124999997</v>
      </c>
      <c r="AF200" s="10">
        <v>8233.9740000000002</v>
      </c>
      <c r="AG200" s="4"/>
      <c r="AH200" s="11"/>
      <c r="AI200" s="11"/>
      <c r="AJ200" s="11">
        <f t="shared" si="11"/>
        <v>0</v>
      </c>
    </row>
    <row r="201" spans="1:36" x14ac:dyDescent="0.3">
      <c r="A201" s="19" t="s">
        <v>292</v>
      </c>
      <c r="B201" s="18" t="s">
        <v>440</v>
      </c>
      <c r="C201" s="8" t="s">
        <v>390</v>
      </c>
      <c r="D201" s="9">
        <v>11000</v>
      </c>
      <c r="E201" s="10">
        <v>5500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5">
        <v>0</v>
      </c>
      <c r="N201" s="15">
        <v>0</v>
      </c>
      <c r="O201" s="15">
        <v>0</v>
      </c>
      <c r="P201" s="15">
        <v>0</v>
      </c>
      <c r="Q201" s="13">
        <f t="shared" si="9"/>
        <v>5500</v>
      </c>
      <c r="R201" s="10">
        <v>87.238499999999988</v>
      </c>
      <c r="S201" s="10">
        <v>94.936936000000003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3">
        <f t="shared" si="10"/>
        <v>182.17543599999999</v>
      </c>
      <c r="AE201" s="9">
        <v>5317.8245640000005</v>
      </c>
      <c r="AF201" s="10">
        <v>6847.3335000000006</v>
      </c>
      <c r="AG201" s="4"/>
      <c r="AH201" s="11"/>
      <c r="AI201" s="11"/>
      <c r="AJ201" s="11">
        <f t="shared" si="11"/>
        <v>0</v>
      </c>
    </row>
    <row r="202" spans="1:36" x14ac:dyDescent="0.3">
      <c r="A202" s="19" t="s">
        <v>292</v>
      </c>
      <c r="B202" s="18" t="s">
        <v>441</v>
      </c>
      <c r="C202" s="8" t="s">
        <v>390</v>
      </c>
      <c r="D202" s="9">
        <v>11000</v>
      </c>
      <c r="E202" s="10">
        <v>5500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5">
        <v>0</v>
      </c>
      <c r="N202" s="15">
        <v>0</v>
      </c>
      <c r="O202" s="15">
        <v>0</v>
      </c>
      <c r="P202" s="15">
        <v>0</v>
      </c>
      <c r="Q202" s="13">
        <f t="shared" si="9"/>
        <v>5500</v>
      </c>
      <c r="R202" s="10">
        <v>87.238499999999988</v>
      </c>
      <c r="S202" s="10">
        <v>94.936936000000003</v>
      </c>
      <c r="T202" s="10">
        <v>0</v>
      </c>
      <c r="U202" s="10">
        <v>0</v>
      </c>
      <c r="V202" s="10">
        <v>0</v>
      </c>
      <c r="W202" s="10">
        <v>600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3">
        <f t="shared" si="10"/>
        <v>782.17543599999999</v>
      </c>
      <c r="AE202" s="9">
        <v>4717.8245640000005</v>
      </c>
      <c r="AF202" s="10">
        <v>6847.3335000000006</v>
      </c>
      <c r="AG202" s="4"/>
      <c r="AH202" s="11"/>
      <c r="AI202" s="11"/>
      <c r="AJ202" s="11">
        <f t="shared" si="11"/>
        <v>0</v>
      </c>
    </row>
    <row r="203" spans="1:36" x14ac:dyDescent="0.3">
      <c r="A203" s="19" t="s">
        <v>292</v>
      </c>
      <c r="B203" s="18" t="s">
        <v>442</v>
      </c>
      <c r="C203" s="8" t="s">
        <v>388</v>
      </c>
      <c r="D203" s="9">
        <v>13000</v>
      </c>
      <c r="E203" s="10">
        <v>6500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5">
        <v>0</v>
      </c>
      <c r="N203" s="15">
        <v>0</v>
      </c>
      <c r="O203" s="15">
        <v>0</v>
      </c>
      <c r="P203" s="15">
        <v>0</v>
      </c>
      <c r="Q203" s="13">
        <f t="shared" si="9"/>
        <v>6500</v>
      </c>
      <c r="R203" s="10">
        <v>87.238499999999988</v>
      </c>
      <c r="S203" s="10">
        <v>94.936936000000003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3">
        <f t="shared" si="10"/>
        <v>182.17543599999999</v>
      </c>
      <c r="AE203" s="9">
        <v>6317.8245640000005</v>
      </c>
      <c r="AF203" s="10">
        <v>7897.3334999999997</v>
      </c>
      <c r="AG203" s="4"/>
      <c r="AH203" s="11"/>
      <c r="AI203" s="11"/>
      <c r="AJ203" s="11">
        <f t="shared" si="11"/>
        <v>0</v>
      </c>
    </row>
    <row r="204" spans="1:36" x14ac:dyDescent="0.3">
      <c r="A204" s="19" t="s">
        <v>292</v>
      </c>
      <c r="B204" s="18" t="s">
        <v>443</v>
      </c>
      <c r="C204" s="8" t="s">
        <v>388</v>
      </c>
      <c r="D204" s="9">
        <v>13000</v>
      </c>
      <c r="E204" s="10">
        <v>6500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5">
        <v>0</v>
      </c>
      <c r="N204" s="15">
        <v>0</v>
      </c>
      <c r="O204" s="15">
        <v>0</v>
      </c>
      <c r="P204" s="15">
        <v>0</v>
      </c>
      <c r="Q204" s="13">
        <f t="shared" si="9"/>
        <v>6500</v>
      </c>
      <c r="R204" s="10">
        <v>87.238499999999988</v>
      </c>
      <c r="S204" s="10">
        <v>94.936936000000003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3">
        <f t="shared" si="10"/>
        <v>182.17543599999999</v>
      </c>
      <c r="AE204" s="9">
        <v>6317.8245640000005</v>
      </c>
      <c r="AF204" s="10">
        <v>7897.3334999999997</v>
      </c>
      <c r="AG204" s="4"/>
      <c r="AH204" s="11"/>
      <c r="AI204" s="11"/>
      <c r="AJ204" s="11">
        <f t="shared" si="11"/>
        <v>0</v>
      </c>
    </row>
    <row r="205" spans="1:36" x14ac:dyDescent="0.3">
      <c r="A205" s="19" t="s">
        <v>23</v>
      </c>
      <c r="B205" s="18" t="s">
        <v>444</v>
      </c>
      <c r="C205" s="8" t="s">
        <v>173</v>
      </c>
      <c r="D205" s="9">
        <v>8000</v>
      </c>
      <c r="E205" s="10">
        <v>4000.0000000000005</v>
      </c>
      <c r="F205" s="10">
        <v>0</v>
      </c>
      <c r="G205" s="10">
        <v>0</v>
      </c>
      <c r="H205" s="10">
        <v>133.33333333333334</v>
      </c>
      <c r="I205" s="10">
        <v>0</v>
      </c>
      <c r="J205" s="10">
        <v>0</v>
      </c>
      <c r="K205" s="10">
        <v>0</v>
      </c>
      <c r="L205" s="10">
        <v>0</v>
      </c>
      <c r="M205" s="15">
        <v>0</v>
      </c>
      <c r="N205" s="15">
        <v>0</v>
      </c>
      <c r="O205" s="15">
        <v>1500</v>
      </c>
      <c r="P205" s="15">
        <v>0</v>
      </c>
      <c r="Q205" s="13">
        <f t="shared" si="9"/>
        <v>5633.3333333333339</v>
      </c>
      <c r="R205" s="10">
        <v>83.9645625</v>
      </c>
      <c r="S205" s="10">
        <v>62.296935999999988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3">
        <f t="shared" si="10"/>
        <v>146.26149849999999</v>
      </c>
      <c r="AE205" s="9">
        <v>5487.071834833333</v>
      </c>
      <c r="AF205" s="10">
        <v>6957.6465000000007</v>
      </c>
      <c r="AG205" s="4"/>
      <c r="AH205" s="11"/>
      <c r="AI205" s="11"/>
      <c r="AJ205" s="11">
        <f t="shared" si="11"/>
        <v>0</v>
      </c>
    </row>
    <row r="206" spans="1:36" x14ac:dyDescent="0.3">
      <c r="A206" s="19" t="s">
        <v>14</v>
      </c>
      <c r="B206" s="18" t="s">
        <v>445</v>
      </c>
      <c r="C206" s="8" t="s">
        <v>179</v>
      </c>
      <c r="D206" s="9">
        <v>23000</v>
      </c>
      <c r="E206" s="10">
        <v>11500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5">
        <v>0</v>
      </c>
      <c r="N206" s="15">
        <v>0</v>
      </c>
      <c r="O206" s="15">
        <v>0</v>
      </c>
      <c r="P206" s="15">
        <v>0</v>
      </c>
      <c r="Q206" s="13">
        <f t="shared" si="9"/>
        <v>11500</v>
      </c>
      <c r="R206" s="10">
        <v>139.25621250000003</v>
      </c>
      <c r="S206" s="10">
        <v>430.602936</v>
      </c>
      <c r="T206" s="10">
        <v>3909.89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3">
        <f t="shared" si="10"/>
        <v>4479.7491485</v>
      </c>
      <c r="AE206" s="9">
        <v>7020.2508515</v>
      </c>
      <c r="AF206" s="10">
        <v>13581.004499999999</v>
      </c>
      <c r="AG206" s="4"/>
      <c r="AH206" s="11"/>
      <c r="AI206" s="11"/>
      <c r="AJ206" s="11">
        <f t="shared" si="11"/>
        <v>0</v>
      </c>
    </row>
    <row r="207" spans="1:36" x14ac:dyDescent="0.3">
      <c r="A207" s="19" t="s">
        <v>286</v>
      </c>
      <c r="B207" s="18" t="s">
        <v>446</v>
      </c>
      <c r="C207" s="8" t="s">
        <v>388</v>
      </c>
      <c r="D207" s="9">
        <v>13000</v>
      </c>
      <c r="E207" s="10">
        <v>6500</v>
      </c>
      <c r="F207" s="10">
        <v>0</v>
      </c>
      <c r="G207" s="10">
        <v>0</v>
      </c>
      <c r="H207" s="10">
        <v>0</v>
      </c>
      <c r="I207" s="10">
        <v>0</v>
      </c>
      <c r="J207" s="10">
        <v>866.66666666666663</v>
      </c>
      <c r="K207" s="10">
        <v>541.66666666666663</v>
      </c>
      <c r="L207" s="10">
        <v>0</v>
      </c>
      <c r="M207" s="15">
        <v>0</v>
      </c>
      <c r="N207" s="15">
        <v>0</v>
      </c>
      <c r="O207" s="15">
        <v>0</v>
      </c>
      <c r="P207" s="15">
        <v>0</v>
      </c>
      <c r="Q207" s="13">
        <f t="shared" si="9"/>
        <v>7908.3333333333339</v>
      </c>
      <c r="R207" s="10">
        <v>89.365312499999987</v>
      </c>
      <c r="S207" s="10">
        <v>172.06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3">
        <f t="shared" si="10"/>
        <v>261.42531250000002</v>
      </c>
      <c r="AE207" s="9">
        <v>7646.9080208333344</v>
      </c>
      <c r="AF207" s="10">
        <v>9388.4910000000018</v>
      </c>
      <c r="AG207" s="4"/>
      <c r="AH207" s="11"/>
      <c r="AI207" s="11"/>
      <c r="AJ207" s="11">
        <f t="shared" si="11"/>
        <v>0</v>
      </c>
    </row>
    <row r="208" spans="1:36" x14ac:dyDescent="0.3">
      <c r="A208" s="19" t="s">
        <v>21</v>
      </c>
      <c r="B208" s="18" t="s">
        <v>447</v>
      </c>
      <c r="C208" s="8" t="s">
        <v>173</v>
      </c>
      <c r="D208" s="9">
        <v>8000</v>
      </c>
      <c r="E208" s="10">
        <v>4000.0000000000005</v>
      </c>
      <c r="F208" s="10">
        <v>0</v>
      </c>
      <c r="G208" s="10">
        <v>0</v>
      </c>
      <c r="H208" s="10">
        <v>66.666666666666671</v>
      </c>
      <c r="I208" s="10">
        <v>0</v>
      </c>
      <c r="J208" s="10">
        <v>0</v>
      </c>
      <c r="K208" s="10">
        <v>0</v>
      </c>
      <c r="L208" s="10">
        <v>0</v>
      </c>
      <c r="M208" s="15">
        <v>0</v>
      </c>
      <c r="N208" s="15">
        <v>0</v>
      </c>
      <c r="O208" s="15">
        <v>1500</v>
      </c>
      <c r="P208" s="15">
        <v>0</v>
      </c>
      <c r="Q208" s="13">
        <f t="shared" si="9"/>
        <v>5566.666666666667</v>
      </c>
      <c r="R208" s="10">
        <v>87.202874999999992</v>
      </c>
      <c r="S208" s="10">
        <v>62.296935999999988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3">
        <f t="shared" si="10"/>
        <v>149.49981099999997</v>
      </c>
      <c r="AE208" s="9">
        <v>5417.1668556666673</v>
      </c>
      <c r="AF208" s="10">
        <v>6926.3669999999993</v>
      </c>
      <c r="AG208" s="4"/>
      <c r="AH208" s="11"/>
      <c r="AI208" s="11"/>
      <c r="AJ208" s="11">
        <f t="shared" si="11"/>
        <v>0</v>
      </c>
    </row>
    <row r="209" spans="1:36" x14ac:dyDescent="0.3">
      <c r="A209" s="19" t="s">
        <v>18</v>
      </c>
      <c r="B209" s="18" t="s">
        <v>453</v>
      </c>
      <c r="C209" s="8" t="s">
        <v>172</v>
      </c>
      <c r="D209" s="9">
        <v>15000</v>
      </c>
      <c r="E209" s="10">
        <v>7500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5">
        <v>0</v>
      </c>
      <c r="N209" s="15">
        <v>0</v>
      </c>
      <c r="O209" s="15">
        <v>0</v>
      </c>
      <c r="P209" s="15">
        <v>0</v>
      </c>
      <c r="Q209" s="13">
        <f t="shared" si="9"/>
        <v>7500</v>
      </c>
      <c r="R209" s="10">
        <v>87.238499999999988</v>
      </c>
      <c r="S209" s="10">
        <v>94.936936000000003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3">
        <f t="shared" si="10"/>
        <v>182.17543599999999</v>
      </c>
      <c r="AE209" s="9">
        <v>7317.8245640000005</v>
      </c>
      <c r="AF209" s="10">
        <v>8928.99</v>
      </c>
      <c r="AG209" s="4"/>
      <c r="AH209" s="11"/>
      <c r="AI209" s="11"/>
      <c r="AJ209" s="11">
        <f t="shared" si="11"/>
        <v>0</v>
      </c>
    </row>
    <row r="210" spans="1:36" x14ac:dyDescent="0.3">
      <c r="A210" s="19" t="s">
        <v>299</v>
      </c>
      <c r="B210" s="18" t="s">
        <v>454</v>
      </c>
      <c r="C210" s="8" t="s">
        <v>173</v>
      </c>
      <c r="D210" s="9">
        <v>8000</v>
      </c>
      <c r="E210" s="10">
        <v>4000.0000000000005</v>
      </c>
      <c r="F210" s="10">
        <v>0</v>
      </c>
      <c r="G210" s="10">
        <v>0</v>
      </c>
      <c r="H210" s="10">
        <v>133.33333333333334</v>
      </c>
      <c r="I210" s="10">
        <v>0</v>
      </c>
      <c r="J210" s="10">
        <v>0</v>
      </c>
      <c r="K210" s="10">
        <v>0</v>
      </c>
      <c r="L210" s="10">
        <v>0</v>
      </c>
      <c r="M210" s="15">
        <v>0</v>
      </c>
      <c r="N210" s="15">
        <v>0</v>
      </c>
      <c r="O210" s="15">
        <v>1500</v>
      </c>
      <c r="P210" s="15">
        <v>0</v>
      </c>
      <c r="Q210" s="13">
        <f t="shared" si="9"/>
        <v>5633.3333333333339</v>
      </c>
      <c r="R210" s="10">
        <v>79.750124999999997</v>
      </c>
      <c r="S210" s="10">
        <v>62.296935999999988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3">
        <f t="shared" si="10"/>
        <v>142.04706099999999</v>
      </c>
      <c r="AE210" s="9">
        <v>5491.2862723333328</v>
      </c>
      <c r="AF210" s="10">
        <v>6918.5970000000007</v>
      </c>
      <c r="AG210" s="4"/>
      <c r="AH210" s="11"/>
      <c r="AI210" s="11"/>
      <c r="AJ210" s="11">
        <f t="shared" si="11"/>
        <v>0</v>
      </c>
    </row>
    <row r="211" spans="1:36" x14ac:dyDescent="0.3">
      <c r="A211" s="19" t="s">
        <v>14</v>
      </c>
      <c r="B211" s="18" t="s">
        <v>455</v>
      </c>
      <c r="C211" s="8" t="s">
        <v>456</v>
      </c>
      <c r="D211" s="9">
        <v>23000</v>
      </c>
      <c r="E211" s="10">
        <v>11500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5">
        <v>0</v>
      </c>
      <c r="N211" s="15">
        <v>0</v>
      </c>
      <c r="O211" s="15">
        <v>0</v>
      </c>
      <c r="P211" s="15">
        <v>0</v>
      </c>
      <c r="Q211" s="13">
        <f t="shared" si="9"/>
        <v>11500</v>
      </c>
      <c r="R211" s="10">
        <v>316.72856249999995</v>
      </c>
      <c r="S211" s="10">
        <v>1543.7</v>
      </c>
      <c r="T211" s="10">
        <v>4949.66</v>
      </c>
      <c r="U211" s="10">
        <v>0</v>
      </c>
      <c r="V211" s="10">
        <v>0</v>
      </c>
      <c r="W211" s="10">
        <v>3658.09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3">
        <f t="shared" si="10"/>
        <v>10468.178562500001</v>
      </c>
      <c r="AE211" s="9">
        <v>1031.8714374999981</v>
      </c>
      <c r="AF211" s="10">
        <v>14987.983499999998</v>
      </c>
      <c r="AG211" s="4"/>
      <c r="AH211" s="11"/>
      <c r="AI211" s="11"/>
      <c r="AJ211" s="11">
        <f t="shared" si="11"/>
        <v>-4.9999999999272404E-2</v>
      </c>
    </row>
    <row r="212" spans="1:36" x14ac:dyDescent="0.3">
      <c r="A212" s="19" t="s">
        <v>23</v>
      </c>
      <c r="B212" s="18" t="s">
        <v>459</v>
      </c>
      <c r="C212" s="8" t="s">
        <v>173</v>
      </c>
      <c r="D212" s="9">
        <v>8000</v>
      </c>
      <c r="E212" s="10">
        <v>4000.0000000000005</v>
      </c>
      <c r="F212" s="10">
        <v>0</v>
      </c>
      <c r="G212" s="10">
        <v>0</v>
      </c>
      <c r="H212" s="10">
        <v>133.33333333333334</v>
      </c>
      <c r="I212" s="10">
        <v>0</v>
      </c>
      <c r="J212" s="10">
        <v>0</v>
      </c>
      <c r="K212" s="10">
        <v>0</v>
      </c>
      <c r="L212" s="10">
        <v>0</v>
      </c>
      <c r="M212" s="15">
        <v>0</v>
      </c>
      <c r="N212" s="15">
        <v>0</v>
      </c>
      <c r="O212" s="15">
        <v>1500</v>
      </c>
      <c r="P212" s="15">
        <v>0</v>
      </c>
      <c r="Q212" s="13">
        <f t="shared" si="9"/>
        <v>5633.3333333333339</v>
      </c>
      <c r="R212" s="10">
        <v>79.750124999999997</v>
      </c>
      <c r="S212" s="10">
        <v>62.296935999999988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3">
        <f t="shared" si="10"/>
        <v>142.04706099999999</v>
      </c>
      <c r="AE212" s="9">
        <v>5491.2862723333328</v>
      </c>
      <c r="AF212" s="10">
        <v>6927.27</v>
      </c>
      <c r="AG212" s="4"/>
      <c r="AH212" s="11"/>
      <c r="AI212" s="11"/>
      <c r="AJ212" s="11">
        <f t="shared" si="11"/>
        <v>0</v>
      </c>
    </row>
    <row r="213" spans="1:36" x14ac:dyDescent="0.3">
      <c r="A213" s="19" t="s">
        <v>14</v>
      </c>
      <c r="B213" s="18" t="s">
        <v>460</v>
      </c>
      <c r="C213" s="8" t="s">
        <v>461</v>
      </c>
      <c r="D213" s="9">
        <v>20000</v>
      </c>
      <c r="E213" s="10">
        <v>10000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5">
        <v>0</v>
      </c>
      <c r="N213" s="15">
        <v>0</v>
      </c>
      <c r="O213" s="15">
        <v>0</v>
      </c>
      <c r="P213" s="15">
        <v>0</v>
      </c>
      <c r="Q213" s="13">
        <f t="shared" si="9"/>
        <v>10000</v>
      </c>
      <c r="R213" s="10">
        <v>90.234562499999981</v>
      </c>
      <c r="S213" s="10">
        <v>125.95793599999996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3">
        <f t="shared" si="10"/>
        <v>216.19249849999994</v>
      </c>
      <c r="AE213" s="9">
        <v>9783.8075014999995</v>
      </c>
      <c r="AF213" s="10">
        <v>11597.722500000002</v>
      </c>
      <c r="AG213" s="4"/>
      <c r="AH213" s="11"/>
      <c r="AI213" s="11"/>
      <c r="AJ213" s="11">
        <f t="shared" si="11"/>
        <v>0</v>
      </c>
    </row>
    <row r="214" spans="1:36" x14ac:dyDescent="0.3">
      <c r="A214" s="19" t="s">
        <v>286</v>
      </c>
      <c r="B214" s="18" t="s">
        <v>466</v>
      </c>
      <c r="C214" s="8" t="s">
        <v>390</v>
      </c>
      <c r="D214" s="9">
        <v>11000</v>
      </c>
      <c r="E214" s="10">
        <v>5500</v>
      </c>
      <c r="F214" s="10">
        <v>0</v>
      </c>
      <c r="G214" s="10">
        <v>0</v>
      </c>
      <c r="H214" s="10">
        <v>0</v>
      </c>
      <c r="I214" s="10">
        <v>0</v>
      </c>
      <c r="J214" s="10">
        <v>733.33333333333337</v>
      </c>
      <c r="K214" s="10">
        <v>458.33333333333337</v>
      </c>
      <c r="L214" s="10">
        <v>0</v>
      </c>
      <c r="M214" s="15">
        <v>0</v>
      </c>
      <c r="N214" s="15">
        <v>0</v>
      </c>
      <c r="O214" s="15">
        <v>0</v>
      </c>
      <c r="P214" s="15">
        <v>0</v>
      </c>
      <c r="Q214" s="13">
        <f t="shared" si="9"/>
        <v>6691.6666666666661</v>
      </c>
      <c r="R214" s="10">
        <v>87.238499999999988</v>
      </c>
      <c r="S214" s="10">
        <v>172.06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3">
        <f t="shared" si="10"/>
        <v>259.29849999999999</v>
      </c>
      <c r="AE214" s="9">
        <v>6432.3681666666662</v>
      </c>
      <c r="AF214" s="10">
        <v>8095.6470000000008</v>
      </c>
      <c r="AG214" s="4"/>
      <c r="AH214" s="11"/>
      <c r="AI214" s="11"/>
      <c r="AJ214" s="11">
        <f t="shared" si="11"/>
        <v>0</v>
      </c>
    </row>
    <row r="215" spans="1:36" x14ac:dyDescent="0.3">
      <c r="A215" s="19" t="s">
        <v>288</v>
      </c>
      <c r="B215" s="18" t="s">
        <v>467</v>
      </c>
      <c r="C215" s="8" t="s">
        <v>389</v>
      </c>
      <c r="D215" s="9">
        <v>15000</v>
      </c>
      <c r="E215" s="10">
        <v>7500</v>
      </c>
      <c r="F215" s="10">
        <v>0</v>
      </c>
      <c r="G215" s="10">
        <v>0</v>
      </c>
      <c r="H215" s="10">
        <v>250</v>
      </c>
      <c r="I215" s="10">
        <v>0</v>
      </c>
      <c r="J215" s="10">
        <v>0</v>
      </c>
      <c r="K215" s="10">
        <v>0</v>
      </c>
      <c r="L215" s="10">
        <v>0</v>
      </c>
      <c r="M215" s="15">
        <v>0</v>
      </c>
      <c r="N215" s="15">
        <v>0</v>
      </c>
      <c r="O215" s="15">
        <v>1500</v>
      </c>
      <c r="P215" s="15">
        <v>0</v>
      </c>
      <c r="Q215" s="13">
        <f t="shared" si="9"/>
        <v>9250</v>
      </c>
      <c r="R215" s="10">
        <v>87.238499999999988</v>
      </c>
      <c r="S215" s="10">
        <v>94.936936000000003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3">
        <f t="shared" si="10"/>
        <v>182.17543599999999</v>
      </c>
      <c r="AE215" s="9">
        <v>9067.8245640000005</v>
      </c>
      <c r="AF215" s="10">
        <v>10769.545500000002</v>
      </c>
      <c r="AG215" s="4"/>
      <c r="AH215" s="11"/>
      <c r="AI215" s="11"/>
      <c r="AJ215" s="11">
        <f t="shared" si="11"/>
        <v>0</v>
      </c>
    </row>
    <row r="216" spans="1:36" x14ac:dyDescent="0.3">
      <c r="A216" s="19" t="s">
        <v>14</v>
      </c>
      <c r="B216" s="18" t="s">
        <v>468</v>
      </c>
      <c r="C216" s="8" t="s">
        <v>179</v>
      </c>
      <c r="D216" s="9">
        <v>14000</v>
      </c>
      <c r="E216" s="10">
        <v>7000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5">
        <v>0</v>
      </c>
      <c r="N216" s="15">
        <v>0</v>
      </c>
      <c r="O216" s="15">
        <v>0</v>
      </c>
      <c r="P216" s="15">
        <v>0</v>
      </c>
      <c r="Q216" s="13">
        <f t="shared" si="9"/>
        <v>7000</v>
      </c>
      <c r="R216" s="10">
        <v>87.238499999999988</v>
      </c>
      <c r="S216" s="10">
        <v>94.936936000000003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3">
        <f t="shared" si="10"/>
        <v>182.17543599999999</v>
      </c>
      <c r="AE216" s="9">
        <v>6817.8245640000005</v>
      </c>
      <c r="AF216" s="10">
        <v>8422.3335000000006</v>
      </c>
      <c r="AG216" s="4"/>
      <c r="AH216" s="11"/>
      <c r="AI216" s="11"/>
      <c r="AJ216" s="11">
        <f t="shared" si="11"/>
        <v>0</v>
      </c>
    </row>
    <row r="217" spans="1:36" x14ac:dyDescent="0.3">
      <c r="A217" s="19" t="s">
        <v>291</v>
      </c>
      <c r="B217" s="18" t="s">
        <v>469</v>
      </c>
      <c r="C217" s="8" t="s">
        <v>173</v>
      </c>
      <c r="D217" s="9">
        <v>8000</v>
      </c>
      <c r="E217" s="10">
        <v>4000.0000000000005</v>
      </c>
      <c r="F217" s="10">
        <v>0</v>
      </c>
      <c r="G217" s="10">
        <v>0</v>
      </c>
      <c r="H217" s="10">
        <v>133.33333333333334</v>
      </c>
      <c r="I217" s="10">
        <v>0</v>
      </c>
      <c r="J217" s="10">
        <v>0</v>
      </c>
      <c r="K217" s="10">
        <v>533.33333333333337</v>
      </c>
      <c r="L217" s="10">
        <v>0</v>
      </c>
      <c r="M217" s="15">
        <v>0</v>
      </c>
      <c r="N217" s="15">
        <v>0</v>
      </c>
      <c r="O217" s="15">
        <v>1500</v>
      </c>
      <c r="P217" s="15">
        <v>0</v>
      </c>
      <c r="Q217" s="13">
        <f t="shared" si="9"/>
        <v>6166.666666666667</v>
      </c>
      <c r="R217" s="10">
        <v>79.750124999999997</v>
      </c>
      <c r="S217" s="10">
        <v>85.47133599999998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3">
        <f t="shared" si="10"/>
        <v>165.22146099999998</v>
      </c>
      <c r="AE217" s="9">
        <v>6001.445205666666</v>
      </c>
      <c r="AF217" s="10">
        <v>7453.7190000000019</v>
      </c>
      <c r="AG217" s="4"/>
      <c r="AH217" s="11"/>
      <c r="AI217" s="11"/>
      <c r="AJ217" s="11">
        <f t="shared" si="11"/>
        <v>0</v>
      </c>
    </row>
    <row r="218" spans="1:36" x14ac:dyDescent="0.3">
      <c r="A218" s="19" t="s">
        <v>14</v>
      </c>
      <c r="B218" s="18" t="s">
        <v>470</v>
      </c>
      <c r="C218" s="8" t="s">
        <v>179</v>
      </c>
      <c r="D218" s="9">
        <v>21000</v>
      </c>
      <c r="E218" s="10">
        <v>10500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5">
        <v>0</v>
      </c>
      <c r="N218" s="15">
        <v>0</v>
      </c>
      <c r="O218" s="15">
        <v>0</v>
      </c>
      <c r="P218" s="15">
        <v>0</v>
      </c>
      <c r="Q218" s="13">
        <f t="shared" si="9"/>
        <v>10500</v>
      </c>
      <c r="R218" s="10">
        <v>139.25621250000003</v>
      </c>
      <c r="S218" s="10">
        <v>430.602936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3">
        <f t="shared" si="10"/>
        <v>569.85914850000006</v>
      </c>
      <c r="AE218" s="9">
        <v>9930.1408515000003</v>
      </c>
      <c r="AF218" s="10">
        <v>12531.004499999999</v>
      </c>
      <c r="AG218" s="4"/>
      <c r="AH218" s="11"/>
      <c r="AI218" s="11"/>
      <c r="AJ218" s="11">
        <f t="shared" si="11"/>
        <v>0</v>
      </c>
    </row>
    <row r="219" spans="1:36" x14ac:dyDescent="0.3">
      <c r="A219" s="19" t="s">
        <v>14</v>
      </c>
      <c r="B219" s="18" t="s">
        <v>471</v>
      </c>
      <c r="C219" s="8" t="s">
        <v>179</v>
      </c>
      <c r="D219" s="9">
        <v>23000</v>
      </c>
      <c r="E219" s="10">
        <v>11500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5">
        <v>0</v>
      </c>
      <c r="N219" s="15">
        <v>0</v>
      </c>
      <c r="O219" s="15">
        <v>0</v>
      </c>
      <c r="P219" s="15">
        <v>0</v>
      </c>
      <c r="Q219" s="13">
        <f t="shared" si="9"/>
        <v>11500</v>
      </c>
      <c r="R219" s="10">
        <v>139.25621250000003</v>
      </c>
      <c r="S219" s="10">
        <v>430.602936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3">
        <f t="shared" si="10"/>
        <v>569.85914850000006</v>
      </c>
      <c r="AE219" s="9">
        <v>10930.1408515</v>
      </c>
      <c r="AF219" s="10">
        <v>13581.004499999999</v>
      </c>
      <c r="AG219" s="4"/>
      <c r="AH219" s="11"/>
      <c r="AI219" s="11"/>
      <c r="AJ219" s="11">
        <f t="shared" si="11"/>
        <v>0</v>
      </c>
    </row>
    <row r="220" spans="1:36" x14ac:dyDescent="0.3">
      <c r="A220" s="19" t="s">
        <v>14</v>
      </c>
      <c r="B220" s="18" t="s">
        <v>472</v>
      </c>
      <c r="C220" s="8" t="s">
        <v>179</v>
      </c>
      <c r="D220" s="9">
        <v>14000</v>
      </c>
      <c r="E220" s="10">
        <v>7000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5">
        <v>0</v>
      </c>
      <c r="N220" s="15">
        <v>0</v>
      </c>
      <c r="O220" s="15">
        <v>0</v>
      </c>
      <c r="P220" s="15">
        <v>0</v>
      </c>
      <c r="Q220" s="13">
        <f t="shared" si="9"/>
        <v>7000</v>
      </c>
      <c r="R220" s="10">
        <v>87.238499999999988</v>
      </c>
      <c r="S220" s="10">
        <v>94.936936000000003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3">
        <f t="shared" si="10"/>
        <v>182.17543599999999</v>
      </c>
      <c r="AE220" s="9">
        <v>6817.8245640000005</v>
      </c>
      <c r="AF220" s="10">
        <v>8422.3335000000006</v>
      </c>
      <c r="AG220" s="4"/>
      <c r="AH220" s="11"/>
      <c r="AI220" s="11"/>
      <c r="AJ220" s="11">
        <f t="shared" si="11"/>
        <v>0</v>
      </c>
    </row>
    <row r="221" spans="1:36" x14ac:dyDescent="0.3">
      <c r="A221" s="19" t="s">
        <v>14</v>
      </c>
      <c r="B221" s="18" t="s">
        <v>474</v>
      </c>
      <c r="C221" s="8" t="s">
        <v>179</v>
      </c>
      <c r="D221" s="9">
        <v>14000</v>
      </c>
      <c r="E221" s="10">
        <v>7000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5">
        <v>0</v>
      </c>
      <c r="N221" s="15">
        <v>0</v>
      </c>
      <c r="O221" s="15">
        <v>0</v>
      </c>
      <c r="P221" s="15">
        <v>0</v>
      </c>
      <c r="Q221" s="13">
        <f t="shared" si="9"/>
        <v>7000</v>
      </c>
      <c r="R221" s="10">
        <v>87.238499999999988</v>
      </c>
      <c r="S221" s="10">
        <v>94.936936000000003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3">
        <f t="shared" si="10"/>
        <v>182.17543599999999</v>
      </c>
      <c r="AE221" s="9">
        <v>6817.8245640000005</v>
      </c>
      <c r="AF221" s="10">
        <v>8422.3335000000006</v>
      </c>
      <c r="AG221" s="4"/>
      <c r="AH221" s="11"/>
      <c r="AI221" s="11"/>
      <c r="AJ221" s="11">
        <f t="shared" si="11"/>
        <v>0</v>
      </c>
    </row>
    <row r="222" spans="1:36" x14ac:dyDescent="0.3">
      <c r="A222" s="19" t="s">
        <v>14</v>
      </c>
      <c r="B222" s="18" t="s">
        <v>475</v>
      </c>
      <c r="C222" s="8" t="s">
        <v>179</v>
      </c>
      <c r="D222" s="9">
        <v>14000</v>
      </c>
      <c r="E222" s="10">
        <v>7000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5">
        <v>0</v>
      </c>
      <c r="N222" s="15">
        <v>0</v>
      </c>
      <c r="O222" s="15">
        <v>0</v>
      </c>
      <c r="P222" s="15">
        <v>0</v>
      </c>
      <c r="Q222" s="13">
        <f t="shared" si="9"/>
        <v>7000</v>
      </c>
      <c r="R222" s="10">
        <v>87.238499999999988</v>
      </c>
      <c r="S222" s="10">
        <v>94.936936000000003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3">
        <f t="shared" si="10"/>
        <v>182.17543599999999</v>
      </c>
      <c r="AE222" s="9">
        <v>6817.8245640000005</v>
      </c>
      <c r="AF222" s="10">
        <v>8422.3335000000006</v>
      </c>
      <c r="AG222" s="4"/>
      <c r="AH222" s="11"/>
      <c r="AI222" s="11"/>
      <c r="AJ222" s="11">
        <f t="shared" si="11"/>
        <v>0</v>
      </c>
    </row>
    <row r="223" spans="1:36" x14ac:dyDescent="0.3">
      <c r="A223" s="19" t="s">
        <v>14</v>
      </c>
      <c r="B223" s="18" t="s">
        <v>476</v>
      </c>
      <c r="C223" s="8" t="s">
        <v>179</v>
      </c>
      <c r="D223" s="9">
        <v>14000</v>
      </c>
      <c r="E223" s="10">
        <v>7000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5">
        <v>0</v>
      </c>
      <c r="N223" s="15">
        <v>0</v>
      </c>
      <c r="O223" s="15">
        <v>0</v>
      </c>
      <c r="P223" s="15">
        <v>0</v>
      </c>
      <c r="Q223" s="13">
        <f t="shared" si="9"/>
        <v>7000</v>
      </c>
      <c r="R223" s="10">
        <v>87.238499999999988</v>
      </c>
      <c r="S223" s="10">
        <v>94.936936000000003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3">
        <f t="shared" si="10"/>
        <v>182.17543599999999</v>
      </c>
      <c r="AE223" s="9">
        <v>6817.8245640000005</v>
      </c>
      <c r="AF223" s="10">
        <v>8422.3335000000006</v>
      </c>
      <c r="AG223" s="4"/>
      <c r="AH223" s="11"/>
      <c r="AI223" s="11"/>
      <c r="AJ223" s="11">
        <f t="shared" si="11"/>
        <v>0</v>
      </c>
    </row>
    <row r="224" spans="1:36" x14ac:dyDescent="0.3">
      <c r="A224" s="19" t="s">
        <v>14</v>
      </c>
      <c r="B224" s="18" t="s">
        <v>477</v>
      </c>
      <c r="C224" s="8" t="s">
        <v>180</v>
      </c>
      <c r="D224" s="9">
        <v>18000</v>
      </c>
      <c r="E224" s="10">
        <v>9000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5">
        <v>0</v>
      </c>
      <c r="N224" s="15">
        <v>0</v>
      </c>
      <c r="O224" s="15">
        <v>0</v>
      </c>
      <c r="P224" s="15">
        <v>0</v>
      </c>
      <c r="Q224" s="13">
        <f t="shared" si="9"/>
        <v>9000</v>
      </c>
      <c r="R224" s="10">
        <v>90.234562499999981</v>
      </c>
      <c r="S224" s="10">
        <v>125.95793599999996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3">
        <f t="shared" si="10"/>
        <v>216.19249849999994</v>
      </c>
      <c r="AE224" s="9">
        <v>8783.8075014999995</v>
      </c>
      <c r="AF224" s="10">
        <v>10547.722500000002</v>
      </c>
      <c r="AG224" s="4"/>
      <c r="AH224" s="11"/>
      <c r="AI224" s="11"/>
      <c r="AJ224" s="11">
        <f t="shared" si="11"/>
        <v>0</v>
      </c>
    </row>
    <row r="225" spans="1:36" x14ac:dyDescent="0.3">
      <c r="A225" s="19" t="s">
        <v>23</v>
      </c>
      <c r="B225" s="18" t="s">
        <v>478</v>
      </c>
      <c r="C225" s="8" t="s">
        <v>173</v>
      </c>
      <c r="D225" s="9">
        <v>8000</v>
      </c>
      <c r="E225" s="10">
        <v>4000.0000000000005</v>
      </c>
      <c r="F225" s="10">
        <v>0</v>
      </c>
      <c r="G225" s="10">
        <v>0</v>
      </c>
      <c r="H225" s="10">
        <v>133.33333333333334</v>
      </c>
      <c r="I225" s="10">
        <v>0</v>
      </c>
      <c r="J225" s="10">
        <v>0</v>
      </c>
      <c r="K225" s="10">
        <v>0</v>
      </c>
      <c r="L225" s="10">
        <v>0</v>
      </c>
      <c r="M225" s="15">
        <v>0</v>
      </c>
      <c r="N225" s="15">
        <v>0</v>
      </c>
      <c r="O225" s="15">
        <v>1500</v>
      </c>
      <c r="P225" s="15">
        <v>0</v>
      </c>
      <c r="Q225" s="13">
        <f t="shared" si="9"/>
        <v>5633.3333333333339</v>
      </c>
      <c r="R225" s="10">
        <v>79.750124999999997</v>
      </c>
      <c r="S225" s="10">
        <v>62.296935999999988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3">
        <f t="shared" si="10"/>
        <v>142.04706099999999</v>
      </c>
      <c r="AE225" s="9">
        <v>5491.2862723333328</v>
      </c>
      <c r="AF225" s="10">
        <v>6927.27</v>
      </c>
      <c r="AG225" s="4"/>
      <c r="AH225" s="11"/>
      <c r="AI225" s="11"/>
      <c r="AJ225" s="11">
        <f t="shared" si="11"/>
        <v>0</v>
      </c>
    </row>
    <row r="226" spans="1:36" x14ac:dyDescent="0.3">
      <c r="A226" s="19" t="s">
        <v>299</v>
      </c>
      <c r="B226" s="18" t="s">
        <v>479</v>
      </c>
      <c r="C226" s="8" t="s">
        <v>173</v>
      </c>
      <c r="D226" s="9">
        <v>8000</v>
      </c>
      <c r="E226" s="10">
        <v>4000.0000000000005</v>
      </c>
      <c r="F226" s="10">
        <v>0</v>
      </c>
      <c r="G226" s="10">
        <v>0</v>
      </c>
      <c r="H226" s="10">
        <v>133.33333333333334</v>
      </c>
      <c r="I226" s="10">
        <v>0</v>
      </c>
      <c r="J226" s="10">
        <v>0</v>
      </c>
      <c r="K226" s="10">
        <v>0</v>
      </c>
      <c r="L226" s="10">
        <v>0</v>
      </c>
      <c r="M226" s="15">
        <v>0</v>
      </c>
      <c r="N226" s="15">
        <v>0</v>
      </c>
      <c r="O226" s="15">
        <v>1500</v>
      </c>
      <c r="P226" s="15">
        <v>0</v>
      </c>
      <c r="Q226" s="13">
        <f t="shared" si="9"/>
        <v>5633.3333333333339</v>
      </c>
      <c r="R226" s="10">
        <v>79.750124999999997</v>
      </c>
      <c r="S226" s="10">
        <v>62.296935999999988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3">
        <f t="shared" si="10"/>
        <v>142.04706099999999</v>
      </c>
      <c r="AE226" s="9">
        <v>5491.2862723333328</v>
      </c>
      <c r="AF226" s="10">
        <v>6918.5970000000007</v>
      </c>
      <c r="AG226" s="4"/>
      <c r="AH226" s="11"/>
      <c r="AI226" s="11"/>
      <c r="AJ226" s="11">
        <f t="shared" si="11"/>
        <v>0</v>
      </c>
    </row>
    <row r="227" spans="1:36" x14ac:dyDescent="0.3">
      <c r="A227" s="19" t="s">
        <v>23</v>
      </c>
      <c r="B227" s="18" t="s">
        <v>480</v>
      </c>
      <c r="C227" s="8" t="s">
        <v>390</v>
      </c>
      <c r="D227" s="9">
        <v>11000</v>
      </c>
      <c r="E227" s="10">
        <v>5500</v>
      </c>
      <c r="F227" s="10">
        <v>0</v>
      </c>
      <c r="G227" s="10">
        <v>0</v>
      </c>
      <c r="H227" s="10">
        <v>183.33333333333334</v>
      </c>
      <c r="I227" s="10">
        <v>0</v>
      </c>
      <c r="J227" s="10">
        <v>0</v>
      </c>
      <c r="K227" s="10">
        <v>0</v>
      </c>
      <c r="L227" s="10">
        <v>0</v>
      </c>
      <c r="M227" s="15">
        <v>0</v>
      </c>
      <c r="N227" s="15">
        <v>0</v>
      </c>
      <c r="O227" s="15">
        <v>0</v>
      </c>
      <c r="P227" s="15">
        <v>0</v>
      </c>
      <c r="Q227" s="13">
        <f t="shared" si="9"/>
        <v>5683.333333333333</v>
      </c>
      <c r="R227" s="10">
        <v>87.238499999999988</v>
      </c>
      <c r="S227" s="10">
        <v>94.936936000000003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3">
        <f t="shared" si="10"/>
        <v>182.17543599999999</v>
      </c>
      <c r="AE227" s="9">
        <v>5501.1578973333326</v>
      </c>
      <c r="AF227" s="10">
        <v>7043.4945000000007</v>
      </c>
      <c r="AG227" s="4"/>
      <c r="AH227" s="11"/>
      <c r="AI227" s="11"/>
      <c r="AJ227" s="11">
        <f t="shared" si="11"/>
        <v>0</v>
      </c>
    </row>
    <row r="228" spans="1:36" x14ac:dyDescent="0.3">
      <c r="A228" s="19" t="s">
        <v>14</v>
      </c>
      <c r="B228" s="18" t="s">
        <v>481</v>
      </c>
      <c r="C228" s="8" t="s">
        <v>179</v>
      </c>
      <c r="D228" s="9">
        <v>21000</v>
      </c>
      <c r="E228" s="10">
        <v>10500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5">
        <v>0</v>
      </c>
      <c r="N228" s="15">
        <v>0</v>
      </c>
      <c r="O228" s="15">
        <v>0</v>
      </c>
      <c r="P228" s="15">
        <v>0</v>
      </c>
      <c r="Q228" s="13">
        <f t="shared" si="9"/>
        <v>10500</v>
      </c>
      <c r="R228" s="10">
        <v>213.41114999999999</v>
      </c>
      <c r="S228" s="10">
        <v>845.38</v>
      </c>
      <c r="T228" s="10">
        <v>2404.3000000000002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3">
        <f t="shared" si="10"/>
        <v>3463.0911500000002</v>
      </c>
      <c r="AE228" s="9">
        <v>7036.9088499999998</v>
      </c>
      <c r="AF228" s="10">
        <v>13126.690499999999</v>
      </c>
      <c r="AG228" s="4"/>
      <c r="AH228" s="11"/>
      <c r="AI228" s="11"/>
      <c r="AJ228" s="11">
        <f t="shared" si="11"/>
        <v>0</v>
      </c>
    </row>
    <row r="229" spans="1:36" x14ac:dyDescent="0.3">
      <c r="A229" s="19" t="s">
        <v>24</v>
      </c>
      <c r="B229" s="18" t="s">
        <v>482</v>
      </c>
      <c r="C229" s="8" t="s">
        <v>192</v>
      </c>
      <c r="D229" s="9">
        <v>15000</v>
      </c>
      <c r="E229" s="10">
        <v>7500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5">
        <v>0</v>
      </c>
      <c r="N229" s="15">
        <v>0</v>
      </c>
      <c r="O229" s="15">
        <v>0</v>
      </c>
      <c r="P229" s="15">
        <v>0</v>
      </c>
      <c r="Q229" s="13">
        <f t="shared" si="9"/>
        <v>7500</v>
      </c>
      <c r="R229" s="10">
        <v>87.238499999999988</v>
      </c>
      <c r="S229" s="10">
        <v>94.936936000000003</v>
      </c>
      <c r="T229" s="10">
        <v>1975.03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3">
        <f t="shared" si="10"/>
        <v>2157.2054360000002</v>
      </c>
      <c r="AE229" s="9">
        <v>5342.7945639999998</v>
      </c>
      <c r="AF229" s="10">
        <v>8947.3335000000006</v>
      </c>
      <c r="AG229" s="4"/>
      <c r="AH229" s="11"/>
      <c r="AI229" s="11"/>
      <c r="AJ229" s="11">
        <f t="shared" si="11"/>
        <v>0</v>
      </c>
    </row>
    <row r="230" spans="1:36" x14ac:dyDescent="0.3">
      <c r="A230" s="19" t="s">
        <v>289</v>
      </c>
      <c r="B230" s="18" t="s">
        <v>487</v>
      </c>
      <c r="C230" s="8" t="s">
        <v>389</v>
      </c>
      <c r="D230" s="9">
        <v>15000</v>
      </c>
      <c r="E230" s="10">
        <v>4500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5">
        <v>0</v>
      </c>
      <c r="N230" s="15">
        <v>0</v>
      </c>
      <c r="O230" s="15">
        <v>900</v>
      </c>
      <c r="P230" s="15">
        <v>0</v>
      </c>
      <c r="Q230" s="13">
        <f t="shared" si="9"/>
        <v>5400</v>
      </c>
      <c r="R230" s="10">
        <v>52.3431</v>
      </c>
      <c r="S230" s="10">
        <v>56.962161599999988</v>
      </c>
      <c r="T230" s="10">
        <v>0</v>
      </c>
      <c r="U230" s="10">
        <v>0</v>
      </c>
      <c r="V230" s="10">
        <v>0</v>
      </c>
      <c r="W230" s="10">
        <v>1051.8900000000001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3">
        <f t="shared" si="10"/>
        <v>1161.1952616000001</v>
      </c>
      <c r="AE230" s="9">
        <v>4238.8047384000001</v>
      </c>
      <c r="AF230" s="10">
        <v>6313.4189999999999</v>
      </c>
      <c r="AG230" s="4"/>
      <c r="AH230" s="11"/>
      <c r="AI230" s="11"/>
      <c r="AJ230" s="11">
        <f t="shared" si="11"/>
        <v>0</v>
      </c>
    </row>
    <row r="231" spans="1:36" x14ac:dyDescent="0.3">
      <c r="A231" s="19" t="s">
        <v>14</v>
      </c>
      <c r="B231" s="18" t="s">
        <v>488</v>
      </c>
      <c r="C231" s="8" t="s">
        <v>180</v>
      </c>
      <c r="D231" s="9">
        <v>14000</v>
      </c>
      <c r="E231" s="10">
        <v>2333.3333333333335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5">
        <v>0</v>
      </c>
      <c r="N231" s="15">
        <v>0</v>
      </c>
      <c r="O231" s="15">
        <v>0</v>
      </c>
      <c r="P231" s="15">
        <v>0</v>
      </c>
      <c r="Q231" s="13">
        <f t="shared" si="9"/>
        <v>2333.3333333333335</v>
      </c>
      <c r="R231" s="10">
        <v>29.079499999999999</v>
      </c>
      <c r="S231" s="10">
        <v>31.645645333333334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3">
        <f t="shared" si="10"/>
        <v>60.72514533333333</v>
      </c>
      <c r="AE231" s="9">
        <v>2272.6081880000002</v>
      </c>
      <c r="AF231" s="10">
        <v>2807.4480000000003</v>
      </c>
      <c r="AG231" s="4"/>
      <c r="AH231" s="11"/>
      <c r="AI231" s="11"/>
      <c r="AJ231" s="11">
        <f t="shared" si="11"/>
        <v>0</v>
      </c>
    </row>
    <row r="232" spans="1:36" x14ac:dyDescent="0.3">
      <c r="A232" s="19" t="s">
        <v>23</v>
      </c>
      <c r="B232" s="18" t="s">
        <v>489</v>
      </c>
      <c r="C232" s="8" t="s">
        <v>389</v>
      </c>
      <c r="D232" s="9">
        <v>15000</v>
      </c>
      <c r="E232" s="10">
        <v>2000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5">
        <v>0</v>
      </c>
      <c r="N232" s="15">
        <v>0</v>
      </c>
      <c r="O232" s="15">
        <v>400</v>
      </c>
      <c r="P232" s="15">
        <v>0</v>
      </c>
      <c r="Q232" s="13">
        <f t="shared" si="9"/>
        <v>2400</v>
      </c>
      <c r="R232" s="10">
        <v>23.263599999999997</v>
      </c>
      <c r="S232" s="10">
        <v>25.316516266666667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3">
        <f t="shared" si="10"/>
        <v>48.580116266666664</v>
      </c>
      <c r="AE232" s="9">
        <v>2351.4198837333333</v>
      </c>
      <c r="AF232" s="10">
        <v>2805.9570000000008</v>
      </c>
      <c r="AG232" s="4"/>
      <c r="AH232" s="11"/>
      <c r="AI232" s="11"/>
      <c r="AJ232" s="11">
        <f t="shared" si="11"/>
        <v>0</v>
      </c>
    </row>
    <row r="233" spans="1:36" x14ac:dyDescent="0.3">
      <c r="A233" s="19" t="s">
        <v>96</v>
      </c>
      <c r="B233" s="18" t="s">
        <v>98</v>
      </c>
      <c r="C233" s="8" t="s">
        <v>196</v>
      </c>
      <c r="D233" s="9">
        <v>37000</v>
      </c>
      <c r="E233" s="10">
        <v>18500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5">
        <v>0</v>
      </c>
      <c r="N233" s="15">
        <v>0</v>
      </c>
      <c r="O233" s="15">
        <v>0</v>
      </c>
      <c r="P233" s="15">
        <v>0</v>
      </c>
      <c r="Q233" s="13">
        <f t="shared" si="9"/>
        <v>18500</v>
      </c>
      <c r="R233" s="10">
        <v>94.085625000000022</v>
      </c>
      <c r="S233" s="10">
        <v>249.45093600000001</v>
      </c>
      <c r="T233" s="10">
        <v>2732.57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3">
        <f t="shared" si="10"/>
        <v>3076.1065610000001</v>
      </c>
      <c r="AE233" s="9">
        <v>15423.893438999999</v>
      </c>
      <c r="AF233" s="10">
        <v>11915.115449999999</v>
      </c>
      <c r="AG233" s="4"/>
      <c r="AH233" s="11"/>
      <c r="AI233" s="11"/>
      <c r="AJ233" s="11">
        <f t="shared" si="11"/>
        <v>0</v>
      </c>
    </row>
    <row r="234" spans="1:36" x14ac:dyDescent="0.3">
      <c r="A234" s="19" t="s">
        <v>16</v>
      </c>
      <c r="B234" s="18" t="s">
        <v>99</v>
      </c>
      <c r="C234" s="8" t="s">
        <v>197</v>
      </c>
      <c r="D234" s="9">
        <v>50000</v>
      </c>
      <c r="E234" s="10">
        <v>25000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5">
        <v>0</v>
      </c>
      <c r="N234" s="15">
        <v>0</v>
      </c>
      <c r="O234" s="15">
        <v>0</v>
      </c>
      <c r="P234" s="15">
        <v>0</v>
      </c>
      <c r="Q234" s="13">
        <f t="shared" si="9"/>
        <v>25000</v>
      </c>
      <c r="R234" s="10">
        <v>238.36533749999995</v>
      </c>
      <c r="S234" s="10">
        <v>1034.9908240000002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2037.54</v>
      </c>
      <c r="AB234" s="10">
        <v>0</v>
      </c>
      <c r="AC234" s="10">
        <v>0</v>
      </c>
      <c r="AD234" s="13">
        <f t="shared" si="10"/>
        <v>3310.8961614999998</v>
      </c>
      <c r="AE234" s="9">
        <v>21689.103838499999</v>
      </c>
      <c r="AF234" s="10">
        <v>16534.295189999997</v>
      </c>
      <c r="AG234" s="4"/>
      <c r="AH234" s="11"/>
      <c r="AI234" s="11"/>
      <c r="AJ234" s="11">
        <f t="shared" si="11"/>
        <v>0</v>
      </c>
    </row>
    <row r="235" spans="1:36" x14ac:dyDescent="0.3">
      <c r="A235" s="19" t="s">
        <v>16</v>
      </c>
      <c r="B235" s="18" t="s">
        <v>100</v>
      </c>
      <c r="C235" s="8" t="s">
        <v>198</v>
      </c>
      <c r="D235" s="9">
        <v>20000</v>
      </c>
      <c r="E235" s="10">
        <v>10000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5">
        <v>0</v>
      </c>
      <c r="N235" s="15">
        <v>0</v>
      </c>
      <c r="O235" s="15">
        <v>0</v>
      </c>
      <c r="P235" s="15">
        <v>0</v>
      </c>
      <c r="Q235" s="13">
        <f t="shared" si="9"/>
        <v>10000</v>
      </c>
      <c r="R235" s="10">
        <v>87.737249999999989</v>
      </c>
      <c r="S235" s="10">
        <v>95.475496000000021</v>
      </c>
      <c r="T235" s="10">
        <v>1093.01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3">
        <f t="shared" si="10"/>
        <v>1276.2227459999999</v>
      </c>
      <c r="AE235" s="9">
        <v>8723.7772540000005</v>
      </c>
      <c r="AF235" s="10">
        <v>6705.2848800000002</v>
      </c>
      <c r="AG235" s="4"/>
      <c r="AH235" s="11"/>
      <c r="AI235" s="11"/>
      <c r="AJ235" s="11">
        <f t="shared" si="11"/>
        <v>0</v>
      </c>
    </row>
    <row r="236" spans="1:36" x14ac:dyDescent="0.3">
      <c r="A236" s="19" t="s">
        <v>24</v>
      </c>
      <c r="B236" s="18" t="s">
        <v>101</v>
      </c>
      <c r="C236" s="8" t="s">
        <v>199</v>
      </c>
      <c r="D236" s="9">
        <v>18000</v>
      </c>
      <c r="E236" s="10">
        <v>9000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5">
        <v>0</v>
      </c>
      <c r="N236" s="15">
        <v>0</v>
      </c>
      <c r="O236" s="15">
        <v>0</v>
      </c>
      <c r="P236" s="15">
        <v>0</v>
      </c>
      <c r="Q236" s="13">
        <f t="shared" si="9"/>
        <v>9000</v>
      </c>
      <c r="R236" s="10">
        <v>80.455500000000001</v>
      </c>
      <c r="S236" s="10">
        <v>62.296935999999988</v>
      </c>
      <c r="T236" s="10">
        <v>4124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3">
        <f t="shared" si="10"/>
        <v>4266.7524359999998</v>
      </c>
      <c r="AE236" s="9">
        <v>4733.2475640000002</v>
      </c>
      <c r="AF236" s="10">
        <v>6060.9994200000001</v>
      </c>
      <c r="AG236" s="4"/>
      <c r="AH236" s="11"/>
      <c r="AI236" s="11"/>
      <c r="AJ236" s="11">
        <f t="shared" si="11"/>
        <v>0</v>
      </c>
    </row>
    <row r="237" spans="1:36" x14ac:dyDescent="0.3">
      <c r="A237" s="19" t="s">
        <v>16</v>
      </c>
      <c r="B237" s="18" t="s">
        <v>103</v>
      </c>
      <c r="C237" s="8" t="s">
        <v>201</v>
      </c>
      <c r="D237" s="9">
        <v>45000</v>
      </c>
      <c r="E237" s="10">
        <v>22500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5">
        <v>0</v>
      </c>
      <c r="N237" s="15">
        <v>0</v>
      </c>
      <c r="O237" s="15">
        <v>0</v>
      </c>
      <c r="P237" s="15">
        <v>0</v>
      </c>
      <c r="Q237" s="13">
        <f t="shared" si="9"/>
        <v>22500</v>
      </c>
      <c r="R237" s="10">
        <v>80.159812499999987</v>
      </c>
      <c r="S237" s="10">
        <v>62.296935999999988</v>
      </c>
      <c r="T237" s="10">
        <v>539.17999999999995</v>
      </c>
      <c r="U237" s="10">
        <v>0</v>
      </c>
      <c r="V237" s="10">
        <v>0</v>
      </c>
      <c r="W237" s="10">
        <v>2039.45</v>
      </c>
      <c r="X237" s="10">
        <v>0</v>
      </c>
      <c r="Y237" s="10">
        <v>0</v>
      </c>
      <c r="Z237" s="10">
        <v>482.02</v>
      </c>
      <c r="AA237" s="10">
        <v>0</v>
      </c>
      <c r="AB237" s="10">
        <v>0</v>
      </c>
      <c r="AC237" s="10">
        <v>0</v>
      </c>
      <c r="AD237" s="13">
        <f t="shared" si="10"/>
        <v>3203.1067484999999</v>
      </c>
      <c r="AE237" s="9">
        <v>19296.893251499998</v>
      </c>
      <c r="AF237" s="10">
        <v>14281.29969</v>
      </c>
      <c r="AG237" s="4"/>
      <c r="AH237" s="11"/>
      <c r="AI237" s="11"/>
      <c r="AJ237" s="11">
        <f t="shared" si="11"/>
        <v>0</v>
      </c>
    </row>
    <row r="238" spans="1:36" x14ac:dyDescent="0.3">
      <c r="A238" s="19" t="s">
        <v>97</v>
      </c>
      <c r="B238" s="18" t="s">
        <v>104</v>
      </c>
      <c r="C238" s="8" t="s">
        <v>202</v>
      </c>
      <c r="D238" s="9">
        <v>46833</v>
      </c>
      <c r="E238" s="10">
        <v>23416.5</v>
      </c>
      <c r="F238" s="10">
        <v>0</v>
      </c>
      <c r="G238" s="10">
        <v>12020.47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5">
        <v>0</v>
      </c>
      <c r="N238" s="15">
        <v>0</v>
      </c>
      <c r="O238" s="15">
        <v>0</v>
      </c>
      <c r="P238" s="15">
        <v>0</v>
      </c>
      <c r="Q238" s="13">
        <f t="shared" si="9"/>
        <v>35436.97</v>
      </c>
      <c r="R238" s="10">
        <v>150.69059999999999</v>
      </c>
      <c r="S238" s="10">
        <v>698.84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3">
        <f t="shared" si="10"/>
        <v>849.53060000000005</v>
      </c>
      <c r="AE238" s="9">
        <v>34587.439400000003</v>
      </c>
      <c r="AF238" s="10">
        <v>22544.248230000001</v>
      </c>
      <c r="AG238" s="4"/>
      <c r="AH238" s="11"/>
      <c r="AI238" s="11"/>
      <c r="AJ238" s="11">
        <f t="shared" si="11"/>
        <v>0</v>
      </c>
    </row>
    <row r="239" spans="1:36" x14ac:dyDescent="0.3">
      <c r="A239" s="19" t="s">
        <v>97</v>
      </c>
      <c r="B239" s="18" t="s">
        <v>105</v>
      </c>
      <c r="C239" s="8" t="s">
        <v>202</v>
      </c>
      <c r="D239" s="9">
        <v>15500</v>
      </c>
      <c r="E239" s="10">
        <v>7749.9999999999991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5">
        <v>0</v>
      </c>
      <c r="N239" s="15">
        <v>0</v>
      </c>
      <c r="O239" s="15">
        <v>0</v>
      </c>
      <c r="P239" s="15">
        <v>0</v>
      </c>
      <c r="Q239" s="13">
        <f t="shared" si="9"/>
        <v>7749.9999999999991</v>
      </c>
      <c r="R239" s="10">
        <v>80.092124999999996</v>
      </c>
      <c r="S239" s="10">
        <v>62.296935999999988</v>
      </c>
      <c r="T239" s="10">
        <v>1221.17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3">
        <f t="shared" si="10"/>
        <v>1363.5590609999999</v>
      </c>
      <c r="AE239" s="9">
        <v>6386.4409389999992</v>
      </c>
      <c r="AF239" s="10">
        <v>5298.26955</v>
      </c>
      <c r="AG239" s="4"/>
      <c r="AH239" s="11"/>
      <c r="AI239" s="11"/>
      <c r="AJ239" s="11">
        <f t="shared" si="11"/>
        <v>0</v>
      </c>
    </row>
    <row r="240" spans="1:36" x14ac:dyDescent="0.3">
      <c r="A240" s="19" t="s">
        <v>96</v>
      </c>
      <c r="B240" s="18" t="s">
        <v>106</v>
      </c>
      <c r="C240" s="8" t="s">
        <v>203</v>
      </c>
      <c r="D240" s="9">
        <v>19000</v>
      </c>
      <c r="E240" s="10">
        <v>9500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5">
        <v>0</v>
      </c>
      <c r="N240" s="15">
        <v>0</v>
      </c>
      <c r="O240" s="15">
        <v>0</v>
      </c>
      <c r="P240" s="15">
        <v>0</v>
      </c>
      <c r="Q240" s="13">
        <f t="shared" si="9"/>
        <v>9500</v>
      </c>
      <c r="R240" s="10">
        <v>231.87599999999998</v>
      </c>
      <c r="S240" s="10">
        <v>981.61218400000007</v>
      </c>
      <c r="T240" s="10">
        <v>0</v>
      </c>
      <c r="U240" s="10">
        <v>0</v>
      </c>
      <c r="V240" s="10">
        <v>0</v>
      </c>
      <c r="W240" s="10">
        <v>1700.02</v>
      </c>
      <c r="X240" s="10">
        <v>0</v>
      </c>
      <c r="Y240" s="10">
        <v>0</v>
      </c>
      <c r="Z240" s="10">
        <v>322.8</v>
      </c>
      <c r="AA240" s="10">
        <v>0</v>
      </c>
      <c r="AB240" s="10">
        <v>0</v>
      </c>
      <c r="AC240" s="10">
        <v>0</v>
      </c>
      <c r="AD240" s="13">
        <f t="shared" si="10"/>
        <v>3236.3081840000004</v>
      </c>
      <c r="AE240" s="9">
        <v>6263.6918159999996</v>
      </c>
      <c r="AF240" s="10">
        <v>7065.2952299999988</v>
      </c>
      <c r="AG240" s="4"/>
      <c r="AH240" s="11"/>
      <c r="AI240" s="11"/>
      <c r="AJ240" s="11">
        <f t="shared" si="11"/>
        <v>0</v>
      </c>
    </row>
    <row r="241" spans="1:36" x14ac:dyDescent="0.3">
      <c r="A241" s="19" t="s">
        <v>16</v>
      </c>
      <c r="B241" s="18" t="s">
        <v>107</v>
      </c>
      <c r="C241" s="8" t="s">
        <v>198</v>
      </c>
      <c r="D241" s="9">
        <v>20000</v>
      </c>
      <c r="E241" s="10">
        <v>10000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5">
        <v>0</v>
      </c>
      <c r="N241" s="15">
        <v>0</v>
      </c>
      <c r="O241" s="15">
        <v>0</v>
      </c>
      <c r="P241" s="15">
        <v>0</v>
      </c>
      <c r="Q241" s="13">
        <f t="shared" si="9"/>
        <v>10000</v>
      </c>
      <c r="R241" s="10">
        <v>90.46256249999999</v>
      </c>
      <c r="S241" s="10">
        <v>95.475496000000021</v>
      </c>
      <c r="T241" s="10">
        <v>2145.9899999999998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3">
        <f t="shared" si="10"/>
        <v>2331.9280584999997</v>
      </c>
      <c r="AE241" s="9">
        <v>7668.0719415000003</v>
      </c>
      <c r="AF241" s="10">
        <v>6716.4052199999987</v>
      </c>
      <c r="AG241" s="4"/>
      <c r="AH241" s="11"/>
      <c r="AI241" s="11"/>
      <c r="AJ241" s="11">
        <f t="shared" si="11"/>
        <v>0</v>
      </c>
    </row>
    <row r="242" spans="1:36" x14ac:dyDescent="0.3">
      <c r="A242" s="19" t="s">
        <v>16</v>
      </c>
      <c r="B242" s="18" t="s">
        <v>108</v>
      </c>
      <c r="C242" s="8" t="s">
        <v>204</v>
      </c>
      <c r="D242" s="9">
        <v>13500</v>
      </c>
      <c r="E242" s="10">
        <v>6750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5">
        <v>0</v>
      </c>
      <c r="N242" s="15">
        <v>0</v>
      </c>
      <c r="O242" s="15">
        <v>0</v>
      </c>
      <c r="P242" s="15">
        <v>0</v>
      </c>
      <c r="Q242" s="13">
        <f t="shared" si="9"/>
        <v>6750</v>
      </c>
      <c r="R242" s="10">
        <v>79.796437499999996</v>
      </c>
      <c r="S242" s="10">
        <v>62.296935999999988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3">
        <f t="shared" si="10"/>
        <v>142.09337349999998</v>
      </c>
      <c r="AE242" s="9">
        <v>6607.9066265000001</v>
      </c>
      <c r="AF242" s="10">
        <v>4688.0698199999997</v>
      </c>
      <c r="AG242" s="4"/>
      <c r="AH242" s="11"/>
      <c r="AI242" s="11"/>
      <c r="AJ242" s="11">
        <f t="shared" si="11"/>
        <v>0</v>
      </c>
    </row>
    <row r="243" spans="1:36" x14ac:dyDescent="0.3">
      <c r="A243" s="19" t="s">
        <v>96</v>
      </c>
      <c r="B243" s="18" t="s">
        <v>109</v>
      </c>
      <c r="C243" s="8" t="s">
        <v>206</v>
      </c>
      <c r="D243" s="9">
        <v>19000</v>
      </c>
      <c r="E243" s="10">
        <v>9500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5">
        <v>0</v>
      </c>
      <c r="N243" s="15">
        <v>0</v>
      </c>
      <c r="O243" s="15">
        <v>0</v>
      </c>
      <c r="P243" s="15">
        <v>0</v>
      </c>
      <c r="Q243" s="13">
        <f t="shared" si="9"/>
        <v>9500</v>
      </c>
      <c r="R243" s="10">
        <v>80.159812499999987</v>
      </c>
      <c r="S243" s="10">
        <v>62.296935999999988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3">
        <f t="shared" si="10"/>
        <v>142.45674849999997</v>
      </c>
      <c r="AE243" s="9">
        <v>9357.5432514999993</v>
      </c>
      <c r="AF243" s="10">
        <v>6364.2996899999998</v>
      </c>
      <c r="AG243" s="4"/>
      <c r="AH243" s="11"/>
      <c r="AI243" s="11"/>
      <c r="AJ243" s="11">
        <f t="shared" si="11"/>
        <v>0</v>
      </c>
    </row>
    <row r="244" spans="1:36" x14ac:dyDescent="0.3">
      <c r="A244" s="19" t="s">
        <v>16</v>
      </c>
      <c r="B244" s="18" t="s">
        <v>110</v>
      </c>
      <c r="C244" s="8" t="s">
        <v>207</v>
      </c>
      <c r="D244" s="9">
        <v>22000</v>
      </c>
      <c r="E244" s="10">
        <v>11000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5">
        <v>0</v>
      </c>
      <c r="N244" s="15">
        <v>0</v>
      </c>
      <c r="O244" s="15">
        <v>0</v>
      </c>
      <c r="P244" s="15">
        <v>0</v>
      </c>
      <c r="Q244" s="13">
        <f t="shared" si="9"/>
        <v>11000</v>
      </c>
      <c r="R244" s="10">
        <v>80.159812499999987</v>
      </c>
      <c r="S244" s="10">
        <v>62.296935999999988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3">
        <f t="shared" si="10"/>
        <v>142.45674849999997</v>
      </c>
      <c r="AE244" s="9">
        <v>10857.543251499999</v>
      </c>
      <c r="AF244" s="10">
        <v>7277.7996899999998</v>
      </c>
      <c r="AG244" s="4"/>
      <c r="AH244" s="11"/>
      <c r="AI244" s="11"/>
      <c r="AJ244" s="11">
        <f t="shared" si="11"/>
        <v>0</v>
      </c>
    </row>
    <row r="245" spans="1:36" x14ac:dyDescent="0.3">
      <c r="A245" s="19" t="s">
        <v>16</v>
      </c>
      <c r="B245" s="18" t="s">
        <v>112</v>
      </c>
      <c r="C245" s="8" t="s">
        <v>208</v>
      </c>
      <c r="D245" s="9">
        <v>11400</v>
      </c>
      <c r="E245" s="10">
        <v>5700</v>
      </c>
      <c r="F245" s="10">
        <v>0</v>
      </c>
      <c r="G245" s="10">
        <v>1862.0000000000002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5">
        <v>0</v>
      </c>
      <c r="N245" s="15">
        <v>0</v>
      </c>
      <c r="O245" s="15">
        <v>0</v>
      </c>
      <c r="P245" s="15">
        <v>0</v>
      </c>
      <c r="Q245" s="13">
        <f t="shared" si="9"/>
        <v>7562</v>
      </c>
      <c r="R245" s="10">
        <v>79.760000000000005</v>
      </c>
      <c r="S245" s="10">
        <v>62.296935999999988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3">
        <f t="shared" si="10"/>
        <v>142.05693600000001</v>
      </c>
      <c r="AE245" s="9">
        <v>7419.943064</v>
      </c>
      <c r="AF245" s="10">
        <v>5201.4750899999999</v>
      </c>
      <c r="AG245" s="4"/>
      <c r="AH245" s="11"/>
      <c r="AI245" s="11"/>
      <c r="AJ245" s="11">
        <f t="shared" si="11"/>
        <v>0</v>
      </c>
    </row>
    <row r="246" spans="1:36" x14ac:dyDescent="0.3">
      <c r="A246" s="19" t="s">
        <v>96</v>
      </c>
      <c r="B246" s="18" t="s">
        <v>457</v>
      </c>
      <c r="C246" s="8" t="s">
        <v>211</v>
      </c>
      <c r="D246" s="9">
        <v>13000</v>
      </c>
      <c r="E246" s="10">
        <v>6500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5">
        <v>0</v>
      </c>
      <c r="N246" s="15">
        <v>0</v>
      </c>
      <c r="O246" s="15">
        <v>0</v>
      </c>
      <c r="P246" s="15">
        <v>0</v>
      </c>
      <c r="Q246" s="13">
        <f t="shared" si="9"/>
        <v>6500</v>
      </c>
      <c r="R246" s="10">
        <v>87.238499999999988</v>
      </c>
      <c r="S246" s="10">
        <v>94.936936000000003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3">
        <f t="shared" si="10"/>
        <v>182.17543599999999</v>
      </c>
      <c r="AE246" s="9">
        <v>6317.8245640000005</v>
      </c>
      <c r="AF246" s="10">
        <v>4571.6533799999997</v>
      </c>
      <c r="AG246" s="4"/>
      <c r="AH246" s="11"/>
      <c r="AI246" s="11"/>
      <c r="AJ246" s="11">
        <f t="shared" si="11"/>
        <v>0</v>
      </c>
    </row>
    <row r="247" spans="1:36" x14ac:dyDescent="0.3">
      <c r="A247" s="19" t="s">
        <v>97</v>
      </c>
      <c r="B247" s="18" t="s">
        <v>114</v>
      </c>
      <c r="C247" s="8" t="s">
        <v>205</v>
      </c>
      <c r="D247" s="9">
        <v>25000</v>
      </c>
      <c r="E247" s="10">
        <v>12500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5">
        <v>0</v>
      </c>
      <c r="N247" s="15">
        <v>0</v>
      </c>
      <c r="O247" s="15">
        <v>0</v>
      </c>
      <c r="P247" s="15">
        <v>0</v>
      </c>
      <c r="Q247" s="13">
        <f t="shared" si="9"/>
        <v>12500</v>
      </c>
      <c r="R247" s="10">
        <v>79.653937499999998</v>
      </c>
      <c r="S247" s="10">
        <v>62.296935999999988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3">
        <f t="shared" si="10"/>
        <v>141.9508735</v>
      </c>
      <c r="AE247" s="9">
        <v>12358.0491265</v>
      </c>
      <c r="AF247" s="10">
        <v>8189.2351799999997</v>
      </c>
      <c r="AG247" s="4"/>
      <c r="AH247" s="11"/>
      <c r="AI247" s="11"/>
      <c r="AJ247" s="11">
        <f t="shared" si="11"/>
        <v>0</v>
      </c>
    </row>
    <row r="248" spans="1:36" x14ac:dyDescent="0.3">
      <c r="A248" s="19" t="s">
        <v>96</v>
      </c>
      <c r="B248" s="18" t="s">
        <v>115</v>
      </c>
      <c r="C248" s="8" t="s">
        <v>212</v>
      </c>
      <c r="D248" s="9">
        <v>19500</v>
      </c>
      <c r="E248" s="10">
        <v>9750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5">
        <v>0</v>
      </c>
      <c r="N248" s="15">
        <v>0</v>
      </c>
      <c r="O248" s="15">
        <v>0</v>
      </c>
      <c r="P248" s="15">
        <v>0</v>
      </c>
      <c r="Q248" s="13">
        <f t="shared" si="9"/>
        <v>9750</v>
      </c>
      <c r="R248" s="10">
        <v>79.653937499999998</v>
      </c>
      <c r="S248" s="10">
        <v>62.296935999999988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3">
        <f t="shared" si="10"/>
        <v>141.9508735</v>
      </c>
      <c r="AE248" s="9">
        <v>9608.0491265000001</v>
      </c>
      <c r="AF248" s="10">
        <v>6514.4851799999997</v>
      </c>
      <c r="AG248" s="4"/>
      <c r="AH248" s="11"/>
      <c r="AI248" s="11"/>
      <c r="AJ248" s="11">
        <f t="shared" si="11"/>
        <v>0</v>
      </c>
    </row>
    <row r="249" spans="1:36" x14ac:dyDescent="0.3">
      <c r="A249" s="19" t="s">
        <v>97</v>
      </c>
      <c r="B249" s="18" t="s">
        <v>149</v>
      </c>
      <c r="C249" s="8" t="s">
        <v>205</v>
      </c>
      <c r="D249" s="9">
        <v>7500</v>
      </c>
      <c r="E249" s="10">
        <v>3750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5">
        <v>0</v>
      </c>
      <c r="N249" s="15">
        <v>0</v>
      </c>
      <c r="O249" s="15">
        <v>0</v>
      </c>
      <c r="P249" s="15">
        <v>0</v>
      </c>
      <c r="Q249" s="13">
        <f t="shared" si="9"/>
        <v>3750</v>
      </c>
      <c r="R249" s="10">
        <v>80.017312500000003</v>
      </c>
      <c r="S249" s="10">
        <v>62.296935999999988</v>
      </c>
      <c r="T249" s="10">
        <v>1968.26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3">
        <f t="shared" si="10"/>
        <v>2110.5742485000001</v>
      </c>
      <c r="AE249" s="9">
        <v>1781.7399999999998</v>
      </c>
      <c r="AF249" s="10">
        <v>2948.63184</v>
      </c>
      <c r="AG249" s="4"/>
      <c r="AH249" s="11"/>
      <c r="AI249" s="11"/>
      <c r="AJ249" s="11">
        <f t="shared" si="11"/>
        <v>-142.31424849999985</v>
      </c>
    </row>
    <row r="250" spans="1:36" x14ac:dyDescent="0.3">
      <c r="A250" s="19" t="s">
        <v>96</v>
      </c>
      <c r="B250" s="18" t="s">
        <v>163</v>
      </c>
      <c r="C250" s="8" t="s">
        <v>213</v>
      </c>
      <c r="D250" s="9">
        <v>19500</v>
      </c>
      <c r="E250" s="10">
        <v>9750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5">
        <v>0</v>
      </c>
      <c r="N250" s="15">
        <v>0</v>
      </c>
      <c r="O250" s="15">
        <v>0</v>
      </c>
      <c r="P250" s="15">
        <v>0</v>
      </c>
      <c r="Q250" s="13">
        <f t="shared" si="9"/>
        <v>9750</v>
      </c>
      <c r="R250" s="10">
        <v>80.017312500000003</v>
      </c>
      <c r="S250" s="10">
        <v>62.296935999999988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3">
        <f t="shared" si="10"/>
        <v>142.31424849999999</v>
      </c>
      <c r="AE250" s="9">
        <v>9607.6857514999992</v>
      </c>
      <c r="AF250" s="10">
        <v>6515.9650499999998</v>
      </c>
      <c r="AG250" s="4"/>
      <c r="AH250" s="11"/>
      <c r="AI250" s="11"/>
      <c r="AJ250" s="11">
        <f t="shared" si="11"/>
        <v>0</v>
      </c>
    </row>
    <row r="251" spans="1:36" x14ac:dyDescent="0.3">
      <c r="A251" s="19" t="s">
        <v>96</v>
      </c>
      <c r="B251" s="18" t="s">
        <v>240</v>
      </c>
      <c r="C251" s="8" t="s">
        <v>241</v>
      </c>
      <c r="D251" s="9">
        <v>8000</v>
      </c>
      <c r="E251" s="10">
        <v>4000.0000000000005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5">
        <v>0</v>
      </c>
      <c r="N251" s="15">
        <v>0</v>
      </c>
      <c r="O251" s="15">
        <v>0</v>
      </c>
      <c r="P251" s="15">
        <v>0</v>
      </c>
      <c r="Q251" s="13">
        <f t="shared" si="9"/>
        <v>4000.0000000000005</v>
      </c>
      <c r="R251" s="10">
        <v>80.017312500000003</v>
      </c>
      <c r="S251" s="10">
        <v>62.296935999999988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3">
        <f t="shared" si="10"/>
        <v>142.31424849999999</v>
      </c>
      <c r="AE251" s="9">
        <v>3857.6857515000006</v>
      </c>
      <c r="AF251" s="10">
        <v>3014.2150499999998</v>
      </c>
      <c r="AG251" s="4"/>
      <c r="AH251" s="11"/>
      <c r="AI251" s="11"/>
      <c r="AJ251" s="11">
        <f t="shared" si="11"/>
        <v>0</v>
      </c>
    </row>
    <row r="252" spans="1:36" x14ac:dyDescent="0.3">
      <c r="A252" s="19" t="s">
        <v>16</v>
      </c>
      <c r="B252" s="18" t="s">
        <v>279</v>
      </c>
      <c r="C252" s="8" t="s">
        <v>282</v>
      </c>
      <c r="D252" s="9">
        <v>20000</v>
      </c>
      <c r="E252" s="10">
        <v>10000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5">
        <v>0</v>
      </c>
      <c r="N252" s="15">
        <v>0</v>
      </c>
      <c r="O252" s="15">
        <v>0</v>
      </c>
      <c r="P252" s="15">
        <v>0</v>
      </c>
      <c r="Q252" s="13">
        <f t="shared" si="9"/>
        <v>10000</v>
      </c>
      <c r="R252" s="10">
        <v>79.621874999999989</v>
      </c>
      <c r="S252" s="10">
        <v>62.296935999999988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3">
        <f t="shared" si="10"/>
        <v>141.91881099999998</v>
      </c>
      <c r="AE252" s="9">
        <v>9858.0811890000004</v>
      </c>
      <c r="AF252" s="10">
        <v>6666.6012000000001</v>
      </c>
      <c r="AG252" s="4"/>
      <c r="AH252" s="11"/>
      <c r="AI252" s="11"/>
      <c r="AJ252" s="11">
        <f t="shared" si="11"/>
        <v>0</v>
      </c>
    </row>
    <row r="253" spans="1:36" x14ac:dyDescent="0.3">
      <c r="A253" s="19" t="s">
        <v>16</v>
      </c>
      <c r="B253" s="18" t="s">
        <v>280</v>
      </c>
      <c r="C253" s="8" t="s">
        <v>283</v>
      </c>
      <c r="D253" s="9">
        <v>15000</v>
      </c>
      <c r="E253" s="10">
        <v>7500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5">
        <v>0</v>
      </c>
      <c r="N253" s="15">
        <v>0</v>
      </c>
      <c r="O253" s="15">
        <v>0</v>
      </c>
      <c r="P253" s="15">
        <v>0</v>
      </c>
      <c r="Q253" s="13">
        <f t="shared" si="9"/>
        <v>7500</v>
      </c>
      <c r="R253" s="10">
        <v>79.621874999999989</v>
      </c>
      <c r="S253" s="10">
        <v>62.296935999999988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3">
        <f t="shared" si="10"/>
        <v>141.91881099999998</v>
      </c>
      <c r="AE253" s="9">
        <v>7358.0811890000004</v>
      </c>
      <c r="AF253" s="10">
        <v>5144.1012000000001</v>
      </c>
      <c r="AG253" s="4"/>
      <c r="AH253" s="11"/>
      <c r="AI253" s="11"/>
      <c r="AJ253" s="11">
        <f t="shared" si="11"/>
        <v>0</v>
      </c>
    </row>
    <row r="254" spans="1:36" x14ac:dyDescent="0.3">
      <c r="A254" s="19" t="s">
        <v>96</v>
      </c>
      <c r="B254" s="18" t="s">
        <v>428</v>
      </c>
      <c r="C254" s="8" t="s">
        <v>241</v>
      </c>
      <c r="D254" s="9">
        <v>8000</v>
      </c>
      <c r="E254" s="10">
        <v>4000.0000000000005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5">
        <v>0</v>
      </c>
      <c r="N254" s="15">
        <v>0</v>
      </c>
      <c r="O254" s="15">
        <v>0</v>
      </c>
      <c r="P254" s="15">
        <v>0</v>
      </c>
      <c r="Q254" s="13">
        <f t="shared" si="9"/>
        <v>4000.0000000000005</v>
      </c>
      <c r="R254" s="10">
        <v>79.750124999999997</v>
      </c>
      <c r="S254" s="10">
        <v>62.296935999999988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3">
        <f t="shared" si="10"/>
        <v>142.04706099999999</v>
      </c>
      <c r="AE254" s="9">
        <v>3857.9529390000007</v>
      </c>
      <c r="AF254" s="10">
        <v>3013.1249399999997</v>
      </c>
      <c r="AG254" s="4"/>
      <c r="AH254" s="11"/>
      <c r="AI254" s="11"/>
      <c r="AJ254" s="11">
        <f t="shared" si="11"/>
        <v>0</v>
      </c>
    </row>
    <row r="255" spans="1:36" x14ac:dyDescent="0.3">
      <c r="A255" s="19" t="s">
        <v>96</v>
      </c>
      <c r="B255" s="18" t="s">
        <v>429</v>
      </c>
      <c r="C255" s="8" t="s">
        <v>430</v>
      </c>
      <c r="D255" s="9">
        <v>8000</v>
      </c>
      <c r="E255" s="10">
        <v>4000.0000000000005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5">
        <v>0</v>
      </c>
      <c r="N255" s="15">
        <v>0</v>
      </c>
      <c r="O255" s="15">
        <v>0</v>
      </c>
      <c r="P255" s="15">
        <v>0</v>
      </c>
      <c r="Q255" s="13">
        <f t="shared" si="9"/>
        <v>4000.0000000000005</v>
      </c>
      <c r="R255" s="10">
        <v>79.750124999999997</v>
      </c>
      <c r="S255" s="10">
        <v>62.296935999999988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3">
        <f t="shared" si="10"/>
        <v>142.04706099999999</v>
      </c>
      <c r="AE255" s="9">
        <v>3857.9529390000007</v>
      </c>
      <c r="AF255" s="10">
        <v>3013.1249399999997</v>
      </c>
      <c r="AG255" s="4"/>
      <c r="AH255" s="11"/>
      <c r="AI255" s="11"/>
      <c r="AJ255" s="11">
        <f t="shared" si="11"/>
        <v>0</v>
      </c>
    </row>
    <row r="256" spans="1:36" x14ac:dyDescent="0.3">
      <c r="A256" s="19" t="s">
        <v>25</v>
      </c>
      <c r="B256" s="18" t="s">
        <v>434</v>
      </c>
      <c r="C256" s="8" t="s">
        <v>435</v>
      </c>
      <c r="D256" s="9">
        <v>18300</v>
      </c>
      <c r="E256" s="10">
        <v>9150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5">
        <v>0</v>
      </c>
      <c r="N256" s="15">
        <v>0</v>
      </c>
      <c r="O256" s="15">
        <v>0</v>
      </c>
      <c r="P256" s="15">
        <v>0</v>
      </c>
      <c r="Q256" s="13">
        <f t="shared" si="9"/>
        <v>9150</v>
      </c>
      <c r="R256" s="10">
        <v>90.234562499999981</v>
      </c>
      <c r="S256" s="10">
        <v>125.95793599999996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3">
        <f t="shared" si="10"/>
        <v>216.19249849999994</v>
      </c>
      <c r="AE256" s="9">
        <v>8933.8075014999995</v>
      </c>
      <c r="AF256" s="10">
        <v>6199.9305899999999</v>
      </c>
      <c r="AG256" s="4"/>
      <c r="AH256" s="11"/>
      <c r="AI256" s="11"/>
      <c r="AJ256" s="11">
        <f t="shared" si="11"/>
        <v>0</v>
      </c>
    </row>
    <row r="257" spans="1:36" x14ac:dyDescent="0.3">
      <c r="A257" s="19" t="s">
        <v>19</v>
      </c>
      <c r="B257" s="18" t="s">
        <v>449</v>
      </c>
      <c r="C257" s="8" t="s">
        <v>450</v>
      </c>
      <c r="D257" s="9">
        <v>15000</v>
      </c>
      <c r="E257" s="10">
        <v>7500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5">
        <v>0</v>
      </c>
      <c r="N257" s="15">
        <v>0</v>
      </c>
      <c r="O257" s="15">
        <v>0</v>
      </c>
      <c r="P257" s="15">
        <v>0</v>
      </c>
      <c r="Q257" s="13">
        <f t="shared" si="9"/>
        <v>7500</v>
      </c>
      <c r="R257" s="10">
        <v>87.238499999999988</v>
      </c>
      <c r="S257" s="10">
        <v>94.936936000000003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3">
        <f t="shared" si="10"/>
        <v>182.17543599999999</v>
      </c>
      <c r="AE257" s="9">
        <v>7317.8245640000005</v>
      </c>
      <c r="AF257" s="10">
        <v>5180.6533799999997</v>
      </c>
      <c r="AG257" s="4"/>
      <c r="AH257" s="11"/>
      <c r="AI257" s="11"/>
      <c r="AJ257" s="11">
        <f t="shared" si="11"/>
        <v>0</v>
      </c>
    </row>
    <row r="258" spans="1:36" x14ac:dyDescent="0.3">
      <c r="A258" s="19" t="s">
        <v>17</v>
      </c>
      <c r="B258" s="18" t="s">
        <v>458</v>
      </c>
      <c r="C258" s="8" t="s">
        <v>209</v>
      </c>
      <c r="D258" s="9">
        <v>20000</v>
      </c>
      <c r="E258" s="10">
        <v>10000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5">
        <v>0</v>
      </c>
      <c r="N258" s="15">
        <v>0</v>
      </c>
      <c r="O258" s="15">
        <v>0</v>
      </c>
      <c r="P258" s="15">
        <v>0</v>
      </c>
      <c r="Q258" s="13">
        <f t="shared" si="9"/>
        <v>10000</v>
      </c>
      <c r="R258" s="10">
        <v>90.234562499999981</v>
      </c>
      <c r="S258" s="10">
        <v>125.95793599999996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3">
        <f t="shared" si="10"/>
        <v>216.19249849999994</v>
      </c>
      <c r="AE258" s="9">
        <v>9783.8075014999995</v>
      </c>
      <c r="AF258" s="10">
        <v>6717.5805899999996</v>
      </c>
      <c r="AG258" s="4"/>
      <c r="AH258" s="11"/>
      <c r="AI258" s="11"/>
      <c r="AJ258" s="11">
        <f t="shared" si="11"/>
        <v>0</v>
      </c>
    </row>
    <row r="259" spans="1:36" x14ac:dyDescent="0.3">
      <c r="A259" s="19" t="s">
        <v>97</v>
      </c>
      <c r="B259" s="18" t="s">
        <v>463</v>
      </c>
      <c r="C259" s="8" t="s">
        <v>205</v>
      </c>
      <c r="D259" s="9">
        <v>12000</v>
      </c>
      <c r="E259" s="10">
        <v>6000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5">
        <v>0</v>
      </c>
      <c r="N259" s="15">
        <v>0</v>
      </c>
      <c r="O259" s="15">
        <v>0</v>
      </c>
      <c r="P259" s="15">
        <v>0</v>
      </c>
      <c r="Q259" s="13">
        <f t="shared" si="9"/>
        <v>6000</v>
      </c>
      <c r="R259" s="10">
        <v>87.238499999999988</v>
      </c>
      <c r="S259" s="10">
        <v>94.936936000000003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3">
        <f t="shared" si="10"/>
        <v>182.17543599999999</v>
      </c>
      <c r="AE259" s="9">
        <v>5817.8245640000005</v>
      </c>
      <c r="AF259" s="10">
        <v>4267.1533799999997</v>
      </c>
      <c r="AG259" s="4"/>
      <c r="AH259" s="11"/>
      <c r="AI259" s="11"/>
      <c r="AJ259" s="11">
        <f t="shared" si="11"/>
        <v>0</v>
      </c>
    </row>
    <row r="260" spans="1:36" x14ac:dyDescent="0.3">
      <c r="A260" s="19" t="s">
        <v>17</v>
      </c>
      <c r="B260" s="18" t="s">
        <v>464</v>
      </c>
      <c r="C260" s="8" t="s">
        <v>209</v>
      </c>
      <c r="D260" s="9">
        <v>20000</v>
      </c>
      <c r="E260" s="10">
        <v>10000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5">
        <v>0</v>
      </c>
      <c r="N260" s="15">
        <v>0</v>
      </c>
      <c r="O260" s="15">
        <v>0</v>
      </c>
      <c r="P260" s="15">
        <v>0</v>
      </c>
      <c r="Q260" s="13">
        <f t="shared" si="9"/>
        <v>10000</v>
      </c>
      <c r="R260" s="10">
        <v>90.234562499999981</v>
      </c>
      <c r="S260" s="10">
        <v>125.95793599999996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3">
        <f t="shared" si="10"/>
        <v>216.19249849999994</v>
      </c>
      <c r="AE260" s="9">
        <v>9783.8075014999995</v>
      </c>
      <c r="AF260" s="10">
        <v>6717.5805899999996</v>
      </c>
      <c r="AG260" s="4"/>
      <c r="AH260" s="11"/>
      <c r="AI260" s="11"/>
      <c r="AJ260" s="11">
        <f t="shared" si="11"/>
        <v>0</v>
      </c>
    </row>
    <row r="261" spans="1:36" x14ac:dyDescent="0.3">
      <c r="A261" s="19" t="s">
        <v>16</v>
      </c>
      <c r="B261" s="18" t="s">
        <v>494</v>
      </c>
      <c r="C261" s="8" t="s">
        <v>204</v>
      </c>
      <c r="D261" s="9">
        <v>13000</v>
      </c>
      <c r="E261" s="10">
        <v>5200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5">
        <v>0</v>
      </c>
      <c r="N261" s="15">
        <v>0</v>
      </c>
      <c r="O261" s="15">
        <v>0</v>
      </c>
      <c r="P261" s="15">
        <v>0</v>
      </c>
      <c r="Q261" s="13">
        <f t="shared" ref="Q261:Q300" si="12">SUM(E261:P261)</f>
        <v>5200</v>
      </c>
      <c r="R261" s="10">
        <v>69.79079999999999</v>
      </c>
      <c r="S261" s="10">
        <v>75.949548800000002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3">
        <f t="shared" ref="AD261:AD296" si="13">SUM(R261:AC261)</f>
        <v>145.74034879999999</v>
      </c>
      <c r="AE261" s="9">
        <v>5054.2596512</v>
      </c>
      <c r="AF261" s="10">
        <v>3657.3373200000005</v>
      </c>
      <c r="AG261" s="4"/>
      <c r="AH261" s="11"/>
      <c r="AI261" s="11"/>
      <c r="AJ261" s="11">
        <f t="shared" si="11"/>
        <v>0</v>
      </c>
    </row>
    <row r="262" spans="1:36" x14ac:dyDescent="0.3">
      <c r="A262" s="19" t="s">
        <v>24</v>
      </c>
      <c r="B262" s="18" t="s">
        <v>495</v>
      </c>
      <c r="C262" s="8" t="s">
        <v>210</v>
      </c>
      <c r="D262" s="9">
        <v>14000</v>
      </c>
      <c r="E262" s="10">
        <v>2333.3333333333335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5">
        <v>0</v>
      </c>
      <c r="N262" s="15">
        <v>0</v>
      </c>
      <c r="O262" s="15">
        <v>0</v>
      </c>
      <c r="P262" s="15">
        <v>0</v>
      </c>
      <c r="Q262" s="13">
        <f t="shared" si="12"/>
        <v>2333.3333333333335</v>
      </c>
      <c r="R262" s="10">
        <v>29.079499999999999</v>
      </c>
      <c r="S262" s="10">
        <v>31.645645333333334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3">
        <f t="shared" si="13"/>
        <v>60.72514533333333</v>
      </c>
      <c r="AE262" s="9">
        <v>2272.6081880000002</v>
      </c>
      <c r="AF262" s="10">
        <v>1625.3844600000002</v>
      </c>
      <c r="AG262" s="4"/>
      <c r="AH262" s="11"/>
      <c r="AI262" s="11"/>
      <c r="AJ262" s="11">
        <f t="shared" ref="AJ262:AJ296" si="14">+Q262-AD262-AE262</f>
        <v>0</v>
      </c>
    </row>
    <row r="263" spans="1:36" x14ac:dyDescent="0.3">
      <c r="A263" s="19" t="s">
        <v>16</v>
      </c>
      <c r="B263" s="18" t="s">
        <v>496</v>
      </c>
      <c r="C263" s="8" t="s">
        <v>497</v>
      </c>
      <c r="D263" s="9">
        <v>14000</v>
      </c>
      <c r="E263" s="10">
        <v>1866.6666666666667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5">
        <v>0</v>
      </c>
      <c r="N263" s="15">
        <v>0</v>
      </c>
      <c r="O263" s="15">
        <v>0</v>
      </c>
      <c r="P263" s="15">
        <v>0</v>
      </c>
      <c r="Q263" s="13">
        <f t="shared" si="12"/>
        <v>1866.6666666666667</v>
      </c>
      <c r="R263" s="10">
        <v>24.062550000000002</v>
      </c>
      <c r="S263" s="10">
        <v>33.58878293333332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3">
        <f t="shared" si="13"/>
        <v>57.651332933333322</v>
      </c>
      <c r="AE263" s="9">
        <v>1809.0153337333334</v>
      </c>
      <c r="AF263" s="10">
        <v>1304.14914</v>
      </c>
      <c r="AG263" s="4"/>
      <c r="AH263" s="11"/>
      <c r="AI263" s="11"/>
      <c r="AJ263" s="11">
        <f t="shared" si="14"/>
        <v>0</v>
      </c>
    </row>
    <row r="264" spans="1:36" x14ac:dyDescent="0.3">
      <c r="A264" s="19" t="s">
        <v>14</v>
      </c>
      <c r="B264" s="18" t="s">
        <v>117</v>
      </c>
      <c r="C264" s="8" t="s">
        <v>214</v>
      </c>
      <c r="D264" s="9">
        <v>119500</v>
      </c>
      <c r="E264" s="10">
        <v>59750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5">
        <v>0</v>
      </c>
      <c r="N264" s="15">
        <v>0</v>
      </c>
      <c r="O264" s="15">
        <v>0</v>
      </c>
      <c r="P264" s="15">
        <v>0</v>
      </c>
      <c r="Q264" s="13">
        <f t="shared" si="12"/>
        <v>59750</v>
      </c>
      <c r="R264" s="10">
        <v>277.19729999999998</v>
      </c>
      <c r="S264" s="10">
        <v>1297.3984240000002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3">
        <f t="shared" si="13"/>
        <v>1574.5957240000002</v>
      </c>
      <c r="AE264" s="9">
        <v>58175.404276000001</v>
      </c>
      <c r="AF264" s="10">
        <v>64652.907500000001</v>
      </c>
      <c r="AG264" s="4"/>
      <c r="AH264" s="11"/>
      <c r="AI264" s="11"/>
      <c r="AJ264" s="11">
        <f t="shared" si="14"/>
        <v>0</v>
      </c>
    </row>
    <row r="265" spans="1:36" x14ac:dyDescent="0.3">
      <c r="A265" s="19" t="s">
        <v>96</v>
      </c>
      <c r="B265" s="18" t="s">
        <v>118</v>
      </c>
      <c r="C265" s="8" t="s">
        <v>215</v>
      </c>
      <c r="D265" s="9">
        <v>89500</v>
      </c>
      <c r="E265" s="10">
        <v>44750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5">
        <v>0</v>
      </c>
      <c r="N265" s="15">
        <v>0</v>
      </c>
      <c r="O265" s="15">
        <v>0</v>
      </c>
      <c r="P265" s="15">
        <v>0</v>
      </c>
      <c r="Q265" s="13">
        <f t="shared" si="12"/>
        <v>44750</v>
      </c>
      <c r="R265" s="10">
        <v>326.38556249999999</v>
      </c>
      <c r="S265" s="10">
        <v>1651.7608240000004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3">
        <f t="shared" si="13"/>
        <v>1978.1463865000005</v>
      </c>
      <c r="AE265" s="9">
        <v>42771.853613500003</v>
      </c>
      <c r="AF265" s="10">
        <v>49177.107500000006</v>
      </c>
      <c r="AG265" s="4"/>
      <c r="AH265" s="11"/>
      <c r="AI265" s="11"/>
      <c r="AJ265" s="11">
        <f t="shared" si="14"/>
        <v>0</v>
      </c>
    </row>
    <row r="266" spans="1:36" x14ac:dyDescent="0.3">
      <c r="A266" s="19" t="s">
        <v>17</v>
      </c>
      <c r="B266" s="18" t="s">
        <v>119</v>
      </c>
      <c r="C266" s="8" t="s">
        <v>219</v>
      </c>
      <c r="D266" s="9">
        <v>75000</v>
      </c>
      <c r="E266" s="10">
        <v>37500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5">
        <v>0</v>
      </c>
      <c r="N266" s="15">
        <v>0</v>
      </c>
      <c r="O266" s="15">
        <v>0</v>
      </c>
      <c r="P266" s="15">
        <v>0</v>
      </c>
      <c r="Q266" s="13">
        <f t="shared" si="12"/>
        <v>37500</v>
      </c>
      <c r="R266" s="10">
        <v>240.77126249999998</v>
      </c>
      <c r="S266" s="10">
        <v>1034.9908240000002</v>
      </c>
      <c r="T266" s="10">
        <v>1929.85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3">
        <f t="shared" si="13"/>
        <v>3205.6120865000003</v>
      </c>
      <c r="AE266" s="9">
        <v>34294.387913500002</v>
      </c>
      <c r="AF266" s="10">
        <v>41087.372499999998</v>
      </c>
      <c r="AG266" s="4"/>
      <c r="AH266" s="11"/>
      <c r="AI266" s="11"/>
      <c r="AJ266" s="11">
        <f t="shared" si="14"/>
        <v>0</v>
      </c>
    </row>
    <row r="267" spans="1:36" x14ac:dyDescent="0.3">
      <c r="A267" s="19" t="s">
        <v>116</v>
      </c>
      <c r="B267" s="18" t="s">
        <v>120</v>
      </c>
      <c r="C267" s="8" t="s">
        <v>216</v>
      </c>
      <c r="D267" s="9">
        <v>100000</v>
      </c>
      <c r="E267" s="10">
        <v>50000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5">
        <v>0</v>
      </c>
      <c r="N267" s="15">
        <v>0</v>
      </c>
      <c r="O267" s="15">
        <v>0</v>
      </c>
      <c r="P267" s="15">
        <v>0</v>
      </c>
      <c r="Q267" s="13">
        <f t="shared" si="12"/>
        <v>50000</v>
      </c>
      <c r="R267" s="10">
        <v>1060.871175</v>
      </c>
      <c r="S267" s="10">
        <v>8904.2435000000005</v>
      </c>
      <c r="T267" s="10">
        <v>1102.5999999999999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3">
        <f t="shared" si="13"/>
        <v>11067.714675000001</v>
      </c>
      <c r="AE267" s="9">
        <v>38932.285324999997</v>
      </c>
      <c r="AF267" s="10">
        <v>58734.135000000002</v>
      </c>
      <c r="AG267" s="4"/>
      <c r="AH267" s="11"/>
      <c r="AI267" s="11"/>
      <c r="AJ267" s="11">
        <f t="shared" si="14"/>
        <v>0</v>
      </c>
    </row>
    <row r="268" spans="1:36" x14ac:dyDescent="0.3">
      <c r="A268" s="19" t="s">
        <v>25</v>
      </c>
      <c r="B268" s="18" t="s">
        <v>121</v>
      </c>
      <c r="C268" s="8" t="s">
        <v>217</v>
      </c>
      <c r="D268" s="9">
        <v>62000</v>
      </c>
      <c r="E268" s="10">
        <v>30999.999999999996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5">
        <v>0</v>
      </c>
      <c r="N268" s="15">
        <v>0</v>
      </c>
      <c r="O268" s="15">
        <v>0</v>
      </c>
      <c r="P268" s="15">
        <v>0</v>
      </c>
      <c r="Q268" s="13">
        <f t="shared" si="12"/>
        <v>30999.999999999996</v>
      </c>
      <c r="R268" s="10">
        <v>149.53758750000003</v>
      </c>
      <c r="S268" s="10">
        <v>466.55740000000003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1049.57</v>
      </c>
      <c r="AA268" s="10">
        <v>0</v>
      </c>
      <c r="AB268" s="10">
        <v>0</v>
      </c>
      <c r="AC268" s="10">
        <v>0</v>
      </c>
      <c r="AD268" s="13">
        <f t="shared" si="13"/>
        <v>1665.6649875000001</v>
      </c>
      <c r="AE268" s="9">
        <v>29334.335012499996</v>
      </c>
      <c r="AF268" s="10">
        <v>33739.86</v>
      </c>
      <c r="AG268" s="4"/>
      <c r="AH268" s="11"/>
      <c r="AI268" s="11"/>
      <c r="AJ268" s="11">
        <f t="shared" si="14"/>
        <v>0</v>
      </c>
    </row>
    <row r="269" spans="1:36" x14ac:dyDescent="0.3">
      <c r="A269" s="19" t="s">
        <v>16</v>
      </c>
      <c r="B269" s="18" t="s">
        <v>122</v>
      </c>
      <c r="C269" s="8" t="s">
        <v>218</v>
      </c>
      <c r="D269" s="9">
        <v>100000</v>
      </c>
      <c r="E269" s="10">
        <v>50000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5">
        <v>0</v>
      </c>
      <c r="N269" s="15">
        <v>0</v>
      </c>
      <c r="O269" s="15">
        <v>0</v>
      </c>
      <c r="P269" s="15">
        <v>0</v>
      </c>
      <c r="Q269" s="13">
        <f t="shared" si="12"/>
        <v>50000</v>
      </c>
      <c r="R269" s="10">
        <v>447.14801249999999</v>
      </c>
      <c r="S269" s="10">
        <v>2533.0475999999999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3">
        <f t="shared" si="13"/>
        <v>2980.1956124999997</v>
      </c>
      <c r="AE269" s="9">
        <v>47019.8043875</v>
      </c>
      <c r="AF269" s="10">
        <v>55362.01</v>
      </c>
      <c r="AG269" s="4"/>
      <c r="AH269" s="11"/>
      <c r="AI269" s="11"/>
      <c r="AJ269" s="11">
        <f t="shared" si="14"/>
        <v>0</v>
      </c>
    </row>
    <row r="270" spans="1:36" x14ac:dyDescent="0.3">
      <c r="A270" s="19" t="s">
        <v>24</v>
      </c>
      <c r="B270" s="18" t="s">
        <v>123</v>
      </c>
      <c r="C270" s="8" t="s">
        <v>406</v>
      </c>
      <c r="D270" s="9">
        <v>35000</v>
      </c>
      <c r="E270" s="10">
        <v>17500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5">
        <v>0</v>
      </c>
      <c r="N270" s="15">
        <v>0</v>
      </c>
      <c r="O270" s="15">
        <v>0</v>
      </c>
      <c r="P270" s="15">
        <v>0</v>
      </c>
      <c r="Q270" s="13">
        <f t="shared" si="12"/>
        <v>17500</v>
      </c>
      <c r="R270" s="10">
        <v>188.24051249999997</v>
      </c>
      <c r="S270" s="10">
        <v>661.18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3">
        <f t="shared" si="13"/>
        <v>849.42051249999986</v>
      </c>
      <c r="AE270" s="9">
        <v>16650.579487499999</v>
      </c>
      <c r="AF270" s="10">
        <v>19794.095000000001</v>
      </c>
      <c r="AG270" s="4"/>
      <c r="AH270" s="11"/>
      <c r="AI270" s="11"/>
      <c r="AJ270" s="11">
        <f t="shared" si="14"/>
        <v>0</v>
      </c>
    </row>
    <row r="271" spans="1:36" x14ac:dyDescent="0.3">
      <c r="A271" s="19" t="s">
        <v>96</v>
      </c>
      <c r="B271" s="18" t="s">
        <v>124</v>
      </c>
      <c r="C271" s="8" t="s">
        <v>220</v>
      </c>
      <c r="D271" s="9">
        <v>39500</v>
      </c>
      <c r="E271" s="10">
        <v>19750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5">
        <v>0</v>
      </c>
      <c r="N271" s="15">
        <v>0</v>
      </c>
      <c r="O271" s="15">
        <v>0</v>
      </c>
      <c r="P271" s="15">
        <v>0</v>
      </c>
      <c r="Q271" s="13">
        <f t="shared" si="12"/>
        <v>19750</v>
      </c>
      <c r="R271" s="10">
        <v>159.05306250000001</v>
      </c>
      <c r="S271" s="10">
        <v>522.57339999999999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3">
        <f t="shared" si="13"/>
        <v>681.6264625</v>
      </c>
      <c r="AE271" s="9">
        <v>19068.3735375</v>
      </c>
      <c r="AF271" s="10">
        <v>21993.465</v>
      </c>
      <c r="AG271" s="4"/>
      <c r="AH271" s="11"/>
      <c r="AI271" s="11"/>
      <c r="AJ271" s="11">
        <f t="shared" si="14"/>
        <v>0</v>
      </c>
    </row>
    <row r="272" spans="1:36" x14ac:dyDescent="0.3">
      <c r="A272" s="19" t="s">
        <v>19</v>
      </c>
      <c r="B272" s="18" t="s">
        <v>125</v>
      </c>
      <c r="C272" s="8" t="s">
        <v>221</v>
      </c>
      <c r="D272" s="9">
        <v>40000</v>
      </c>
      <c r="E272" s="10">
        <v>20000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5">
        <v>0</v>
      </c>
      <c r="N272" s="15">
        <v>0</v>
      </c>
      <c r="O272" s="15">
        <v>0</v>
      </c>
      <c r="P272" s="15">
        <v>0</v>
      </c>
      <c r="Q272" s="13">
        <f t="shared" si="12"/>
        <v>20000</v>
      </c>
      <c r="R272" s="10">
        <v>80.159812499999987</v>
      </c>
      <c r="S272" s="10">
        <v>62.296935999999988</v>
      </c>
      <c r="T272" s="10">
        <v>389.44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3">
        <f t="shared" si="13"/>
        <v>531.89674849999994</v>
      </c>
      <c r="AE272" s="9">
        <v>19468.103251500001</v>
      </c>
      <c r="AF272" s="10">
        <v>21785.17</v>
      </c>
      <c r="AG272" s="4"/>
      <c r="AH272" s="11"/>
      <c r="AI272" s="11"/>
      <c r="AJ272" s="11">
        <f t="shared" si="14"/>
        <v>0</v>
      </c>
    </row>
    <row r="273" spans="1:36" x14ac:dyDescent="0.3">
      <c r="A273" s="19" t="s">
        <v>25</v>
      </c>
      <c r="B273" s="18" t="s">
        <v>126</v>
      </c>
      <c r="C273" s="8" t="s">
        <v>465</v>
      </c>
      <c r="D273" s="9">
        <v>40000</v>
      </c>
      <c r="E273" s="10">
        <v>20000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5">
        <v>0</v>
      </c>
      <c r="N273" s="15">
        <v>0</v>
      </c>
      <c r="O273" s="15">
        <v>0</v>
      </c>
      <c r="P273" s="15">
        <v>0</v>
      </c>
      <c r="Q273" s="13">
        <f t="shared" si="12"/>
        <v>20000</v>
      </c>
      <c r="R273" s="10">
        <v>161.62965000000003</v>
      </c>
      <c r="S273" s="10">
        <v>536.56539999999995</v>
      </c>
      <c r="T273" s="10">
        <v>479.54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3">
        <f t="shared" si="13"/>
        <v>1177.73505</v>
      </c>
      <c r="AE273" s="9">
        <v>18822.264950000001</v>
      </c>
      <c r="AF273" s="10">
        <v>22270.2925</v>
      </c>
      <c r="AG273" s="4"/>
      <c r="AH273" s="11"/>
      <c r="AI273" s="11"/>
      <c r="AJ273" s="11">
        <f t="shared" si="14"/>
        <v>0</v>
      </c>
    </row>
    <row r="274" spans="1:36" x14ac:dyDescent="0.3">
      <c r="A274" s="19" t="s">
        <v>19</v>
      </c>
      <c r="B274" s="18" t="s">
        <v>129</v>
      </c>
      <c r="C274" s="8" t="s">
        <v>225</v>
      </c>
      <c r="D274" s="9">
        <v>71500</v>
      </c>
      <c r="E274" s="10">
        <v>35750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5">
        <v>0</v>
      </c>
      <c r="N274" s="15">
        <v>0</v>
      </c>
      <c r="O274" s="15">
        <v>0</v>
      </c>
      <c r="P274" s="15">
        <v>0</v>
      </c>
      <c r="Q274" s="13">
        <f t="shared" si="12"/>
        <v>35750</v>
      </c>
      <c r="R274" s="10">
        <v>87.299062500000005</v>
      </c>
      <c r="S274" s="10">
        <v>78.616935999999981</v>
      </c>
      <c r="T274" s="10">
        <v>2180.2600000000002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989.04</v>
      </c>
      <c r="AA274" s="10">
        <v>0</v>
      </c>
      <c r="AB274" s="10">
        <v>0</v>
      </c>
      <c r="AC274" s="10">
        <v>0</v>
      </c>
      <c r="AD274" s="13">
        <f t="shared" si="13"/>
        <v>3335.2159985000003</v>
      </c>
      <c r="AE274" s="9">
        <v>34595.044001499999</v>
      </c>
      <c r="AF274" s="10">
        <v>40656.303</v>
      </c>
      <c r="AG274" s="4"/>
      <c r="AH274" s="11"/>
      <c r="AI274" s="11"/>
      <c r="AJ274" s="11">
        <f t="shared" si="14"/>
        <v>-2180.2599999999984</v>
      </c>
    </row>
    <row r="275" spans="1:36" x14ac:dyDescent="0.3">
      <c r="A275" s="20" t="s">
        <v>17</v>
      </c>
      <c r="B275" s="21" t="s">
        <v>130</v>
      </c>
      <c r="C275" s="21" t="s">
        <v>226</v>
      </c>
      <c r="D275" s="13">
        <v>11000</v>
      </c>
      <c r="E275" s="10">
        <v>5500</v>
      </c>
      <c r="F275" s="10">
        <v>0</v>
      </c>
      <c r="G275" s="10">
        <v>0</v>
      </c>
      <c r="H275" s="10">
        <v>183.33333333333334</v>
      </c>
      <c r="I275" s="10">
        <v>0</v>
      </c>
      <c r="J275" s="10">
        <v>0</v>
      </c>
      <c r="K275" s="10">
        <v>0</v>
      </c>
      <c r="L275" s="10">
        <v>0</v>
      </c>
      <c r="M275" s="15">
        <v>0</v>
      </c>
      <c r="N275" s="15">
        <v>0</v>
      </c>
      <c r="O275" s="15">
        <v>0</v>
      </c>
      <c r="P275" s="15">
        <v>0</v>
      </c>
      <c r="Q275" s="13">
        <f t="shared" si="12"/>
        <v>5683.333333333333</v>
      </c>
      <c r="R275" s="10">
        <v>89.42231249999999</v>
      </c>
      <c r="S275" s="10">
        <v>62.296935999999988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3">
        <f t="shared" si="13"/>
        <v>151.71924849999999</v>
      </c>
      <c r="AE275" s="9">
        <v>5531.6140848333334</v>
      </c>
      <c r="AF275" s="10">
        <v>6811.9614999999994</v>
      </c>
      <c r="AG275" s="4"/>
      <c r="AH275" s="11"/>
      <c r="AI275" s="11"/>
      <c r="AJ275" s="11">
        <f t="shared" si="14"/>
        <v>0</v>
      </c>
    </row>
    <row r="276" spans="1:36" x14ac:dyDescent="0.3">
      <c r="A276" s="19" t="s">
        <v>17</v>
      </c>
      <c r="B276" s="18" t="s">
        <v>131</v>
      </c>
      <c r="C276" s="8" t="s">
        <v>223</v>
      </c>
      <c r="D276" s="9">
        <v>30000</v>
      </c>
      <c r="E276" s="10">
        <v>15000</v>
      </c>
      <c r="F276" s="10">
        <v>0</v>
      </c>
      <c r="G276" s="10">
        <v>0</v>
      </c>
      <c r="H276" s="10">
        <v>500</v>
      </c>
      <c r="I276" s="10">
        <v>0</v>
      </c>
      <c r="J276" s="10">
        <v>0</v>
      </c>
      <c r="K276" s="10">
        <v>0</v>
      </c>
      <c r="L276" s="10">
        <v>0</v>
      </c>
      <c r="M276" s="15">
        <v>0</v>
      </c>
      <c r="N276" s="15">
        <v>0</v>
      </c>
      <c r="O276" s="15">
        <v>0</v>
      </c>
      <c r="P276" s="15">
        <v>0</v>
      </c>
      <c r="Q276" s="13">
        <f t="shared" si="12"/>
        <v>15500</v>
      </c>
      <c r="R276" s="10">
        <v>92.382749999999987</v>
      </c>
      <c r="S276" s="10">
        <v>95.475496000000021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3">
        <f t="shared" si="13"/>
        <v>187.85824600000001</v>
      </c>
      <c r="AE276" s="9">
        <v>15312.141754</v>
      </c>
      <c r="AF276" s="10">
        <v>17132.809499999999</v>
      </c>
      <c r="AG276" s="4" t="s">
        <v>501</v>
      </c>
      <c r="AH276" s="11"/>
      <c r="AI276" s="11"/>
      <c r="AJ276" s="11">
        <f t="shared" si="14"/>
        <v>0</v>
      </c>
    </row>
    <row r="277" spans="1:36" x14ac:dyDescent="0.3">
      <c r="A277" s="19" t="s">
        <v>25</v>
      </c>
      <c r="B277" s="18" t="s">
        <v>132</v>
      </c>
      <c r="C277" s="8" t="s">
        <v>228</v>
      </c>
      <c r="D277" s="9">
        <v>15500</v>
      </c>
      <c r="E277" s="10">
        <v>7749.9999999999991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5">
        <v>0</v>
      </c>
      <c r="N277" s="15">
        <v>0</v>
      </c>
      <c r="O277" s="15">
        <v>0</v>
      </c>
      <c r="P277" s="15">
        <v>0</v>
      </c>
      <c r="Q277" s="13">
        <f t="shared" si="12"/>
        <v>7749.9999999999991</v>
      </c>
      <c r="R277" s="10">
        <v>80.6015625</v>
      </c>
      <c r="S277" s="10">
        <v>62.296935999999988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3">
        <f t="shared" si="13"/>
        <v>142.89849849999999</v>
      </c>
      <c r="AE277" s="9">
        <v>7607.1015014999994</v>
      </c>
      <c r="AF277" s="10">
        <v>8925.59</v>
      </c>
      <c r="AG277" s="4"/>
      <c r="AH277" s="11"/>
      <c r="AI277" s="11"/>
      <c r="AJ277" s="11">
        <f t="shared" si="14"/>
        <v>0</v>
      </c>
    </row>
    <row r="278" spans="1:36" x14ac:dyDescent="0.3">
      <c r="A278" s="19" t="s">
        <v>17</v>
      </c>
      <c r="B278" s="18" t="s">
        <v>133</v>
      </c>
      <c r="C278" s="8" t="s">
        <v>227</v>
      </c>
      <c r="D278" s="9">
        <v>20000</v>
      </c>
      <c r="E278" s="10">
        <v>10000</v>
      </c>
      <c r="F278" s="10">
        <v>0</v>
      </c>
      <c r="G278" s="10">
        <v>0</v>
      </c>
      <c r="H278" s="10">
        <v>166.66666666666666</v>
      </c>
      <c r="I278" s="10">
        <v>0</v>
      </c>
      <c r="J278" s="10">
        <v>0</v>
      </c>
      <c r="K278" s="10">
        <v>0</v>
      </c>
      <c r="L278" s="10">
        <v>0</v>
      </c>
      <c r="M278" s="15">
        <v>0</v>
      </c>
      <c r="N278" s="15">
        <v>0</v>
      </c>
      <c r="O278" s="15">
        <v>0</v>
      </c>
      <c r="P278" s="15">
        <v>0</v>
      </c>
      <c r="Q278" s="13">
        <f t="shared" si="12"/>
        <v>10166.666666666666</v>
      </c>
      <c r="R278" s="10">
        <v>92.507437500000009</v>
      </c>
      <c r="S278" s="10">
        <v>95.475496000000021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3">
        <f t="shared" si="13"/>
        <v>187.98293350000003</v>
      </c>
      <c r="AE278" s="9">
        <v>9978.6837331666684</v>
      </c>
      <c r="AF278" s="10">
        <v>11534.779</v>
      </c>
      <c r="AG278" s="4"/>
      <c r="AH278" s="11"/>
      <c r="AI278" s="11"/>
      <c r="AJ278" s="11">
        <f t="shared" si="14"/>
        <v>0</v>
      </c>
    </row>
    <row r="279" spans="1:36" x14ac:dyDescent="0.3">
      <c r="A279" s="19" t="s">
        <v>17</v>
      </c>
      <c r="B279" s="18" t="s">
        <v>134</v>
      </c>
      <c r="C279" s="8" t="s">
        <v>229</v>
      </c>
      <c r="D279" s="9">
        <v>23000</v>
      </c>
      <c r="E279" s="10">
        <v>11500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5">
        <v>0</v>
      </c>
      <c r="N279" s="15">
        <v>0</v>
      </c>
      <c r="O279" s="15">
        <v>0</v>
      </c>
      <c r="P279" s="15">
        <v>0</v>
      </c>
      <c r="Q279" s="13">
        <f t="shared" si="12"/>
        <v>11500</v>
      </c>
      <c r="R279" s="10">
        <v>80.092124999999996</v>
      </c>
      <c r="S279" s="10">
        <v>62.296935999999988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3">
        <f t="shared" si="13"/>
        <v>142.38906099999997</v>
      </c>
      <c r="AE279" s="9">
        <v>11357.610939</v>
      </c>
      <c r="AF279" s="10">
        <v>12859.71</v>
      </c>
      <c r="AG279" s="4"/>
      <c r="AH279" s="11"/>
      <c r="AI279" s="11"/>
      <c r="AJ279" s="11">
        <f t="shared" si="14"/>
        <v>0</v>
      </c>
    </row>
    <row r="280" spans="1:36" x14ac:dyDescent="0.3">
      <c r="A280" s="19" t="s">
        <v>17</v>
      </c>
      <c r="B280" s="18" t="s">
        <v>135</v>
      </c>
      <c r="C280" s="8" t="s">
        <v>227</v>
      </c>
      <c r="D280" s="9">
        <v>20000</v>
      </c>
      <c r="E280" s="10">
        <v>10000</v>
      </c>
      <c r="F280" s="10">
        <v>0</v>
      </c>
      <c r="G280" s="10">
        <v>0</v>
      </c>
      <c r="H280" s="10">
        <v>166.66666666666666</v>
      </c>
      <c r="I280" s="10">
        <v>0</v>
      </c>
      <c r="J280" s="10">
        <v>0</v>
      </c>
      <c r="K280" s="10">
        <v>0</v>
      </c>
      <c r="L280" s="10">
        <v>0</v>
      </c>
      <c r="M280" s="15">
        <v>0</v>
      </c>
      <c r="N280" s="15">
        <v>0</v>
      </c>
      <c r="O280" s="15">
        <v>0</v>
      </c>
      <c r="P280" s="15">
        <v>0</v>
      </c>
      <c r="Q280" s="13">
        <f t="shared" si="12"/>
        <v>10166.666666666666</v>
      </c>
      <c r="R280" s="10">
        <v>86.493937500000001</v>
      </c>
      <c r="S280" s="10">
        <v>62.296935999999988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3">
        <f t="shared" si="13"/>
        <v>148.79087349999998</v>
      </c>
      <c r="AE280" s="9">
        <v>10017.875793166666</v>
      </c>
      <c r="AF280" s="10">
        <v>11501.111000000001</v>
      </c>
      <c r="AG280" s="4"/>
      <c r="AH280" s="11"/>
      <c r="AI280" s="11"/>
      <c r="AJ280" s="11">
        <f t="shared" si="14"/>
        <v>0</v>
      </c>
    </row>
    <row r="281" spans="1:36" x14ac:dyDescent="0.3">
      <c r="A281" s="19" t="s">
        <v>17</v>
      </c>
      <c r="B281" s="18" t="s">
        <v>136</v>
      </c>
      <c r="C281" s="8" t="s">
        <v>224</v>
      </c>
      <c r="D281" s="9">
        <v>26500</v>
      </c>
      <c r="E281" s="10">
        <v>13250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5">
        <v>0</v>
      </c>
      <c r="N281" s="15">
        <v>0</v>
      </c>
      <c r="O281" s="15">
        <v>0</v>
      </c>
      <c r="P281" s="15">
        <v>0</v>
      </c>
      <c r="Q281" s="13">
        <f t="shared" si="12"/>
        <v>13250</v>
      </c>
      <c r="R281" s="10">
        <v>80.829562500000009</v>
      </c>
      <c r="S281" s="10">
        <v>62.296935999999988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3">
        <f t="shared" si="13"/>
        <v>143.1264985</v>
      </c>
      <c r="AE281" s="9">
        <v>13106.8735015</v>
      </c>
      <c r="AF281" s="10">
        <v>14702.11</v>
      </c>
      <c r="AG281" s="4"/>
      <c r="AH281" s="11"/>
      <c r="AI281" s="11"/>
      <c r="AJ281" s="11">
        <f t="shared" si="14"/>
        <v>0</v>
      </c>
    </row>
    <row r="282" spans="1:36" x14ac:dyDescent="0.3">
      <c r="A282" s="19" t="s">
        <v>23</v>
      </c>
      <c r="B282" s="18" t="s">
        <v>150</v>
      </c>
      <c r="C282" s="8" t="s">
        <v>173</v>
      </c>
      <c r="D282" s="9">
        <v>11000</v>
      </c>
      <c r="E282" s="10">
        <v>5500</v>
      </c>
      <c r="F282" s="10">
        <v>0</v>
      </c>
      <c r="G282" s="10">
        <v>0</v>
      </c>
      <c r="H282" s="10">
        <v>183.33333333333334</v>
      </c>
      <c r="I282" s="10">
        <v>0</v>
      </c>
      <c r="J282" s="10">
        <v>0</v>
      </c>
      <c r="K282" s="10">
        <v>0</v>
      </c>
      <c r="L282" s="10">
        <v>0</v>
      </c>
      <c r="M282" s="15">
        <v>0</v>
      </c>
      <c r="N282" s="15">
        <v>0</v>
      </c>
      <c r="O282" s="15">
        <v>0</v>
      </c>
      <c r="P282" s="15">
        <v>0</v>
      </c>
      <c r="Q282" s="13">
        <f t="shared" si="12"/>
        <v>5683.333333333333</v>
      </c>
      <c r="R282" s="10">
        <v>82.503937500000006</v>
      </c>
      <c r="S282" s="10">
        <v>62.296935999999988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3">
        <f t="shared" si="13"/>
        <v>144.80087349999999</v>
      </c>
      <c r="AE282" s="9">
        <v>5538.5324598333327</v>
      </c>
      <c r="AF282" s="10">
        <v>6766.0815000000002</v>
      </c>
      <c r="AG282" s="4"/>
      <c r="AH282" s="11"/>
      <c r="AI282" s="11"/>
      <c r="AJ282" s="11">
        <f t="shared" si="14"/>
        <v>0</v>
      </c>
    </row>
    <row r="283" spans="1:36" x14ac:dyDescent="0.3">
      <c r="A283" s="19" t="s">
        <v>17</v>
      </c>
      <c r="B283" s="18" t="s">
        <v>252</v>
      </c>
      <c r="C283" s="8" t="s">
        <v>500</v>
      </c>
      <c r="D283" s="9">
        <v>35000</v>
      </c>
      <c r="E283" s="10">
        <v>17500</v>
      </c>
      <c r="F283" s="10">
        <v>0</v>
      </c>
      <c r="G283" s="10">
        <v>0</v>
      </c>
      <c r="H283" s="10">
        <v>250</v>
      </c>
      <c r="I283" s="10">
        <v>0</v>
      </c>
      <c r="J283" s="10">
        <v>2000</v>
      </c>
      <c r="K283" s="10">
        <v>0</v>
      </c>
      <c r="L283" s="10">
        <v>0</v>
      </c>
      <c r="M283" s="15">
        <v>0</v>
      </c>
      <c r="N283" s="15">
        <v>0</v>
      </c>
      <c r="O283" s="15">
        <v>0</v>
      </c>
      <c r="P283" s="15">
        <v>0</v>
      </c>
      <c r="Q283" s="13">
        <f t="shared" si="12"/>
        <v>19750</v>
      </c>
      <c r="R283" s="10">
        <v>419.47154999999992</v>
      </c>
      <c r="S283" s="10">
        <v>3314.1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3">
        <f t="shared" si="13"/>
        <v>3733.5715499999997</v>
      </c>
      <c r="AE283" s="9">
        <v>16016.428449999999</v>
      </c>
      <c r="AF283" s="10">
        <v>23346.55</v>
      </c>
      <c r="AG283" s="4" t="s">
        <v>502</v>
      </c>
      <c r="AH283" s="11"/>
      <c r="AI283" s="11"/>
      <c r="AJ283" s="11">
        <f t="shared" si="14"/>
        <v>0</v>
      </c>
    </row>
    <row r="284" spans="1:36" x14ac:dyDescent="0.3">
      <c r="A284" s="19" t="s">
        <v>25</v>
      </c>
      <c r="B284" s="18" t="s">
        <v>255</v>
      </c>
      <c r="C284" s="8" t="s">
        <v>256</v>
      </c>
      <c r="D284" s="9">
        <v>40000</v>
      </c>
      <c r="E284" s="10">
        <v>20000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5">
        <v>0</v>
      </c>
      <c r="N284" s="15">
        <v>0</v>
      </c>
      <c r="O284" s="15">
        <v>0</v>
      </c>
      <c r="P284" s="15">
        <v>0</v>
      </c>
      <c r="Q284" s="13">
        <f t="shared" si="12"/>
        <v>20000</v>
      </c>
      <c r="R284" s="10">
        <v>138.56523749999999</v>
      </c>
      <c r="S284" s="10">
        <v>428.97093599999999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3">
        <f t="shared" si="13"/>
        <v>567.53617350000002</v>
      </c>
      <c r="AE284" s="9">
        <v>19432.463826499999</v>
      </c>
      <c r="AF284" s="10">
        <v>22127.93</v>
      </c>
      <c r="AG284" s="4"/>
      <c r="AH284" s="11"/>
      <c r="AI284" s="11"/>
      <c r="AJ284" s="11">
        <f t="shared" si="14"/>
        <v>0</v>
      </c>
    </row>
    <row r="285" spans="1:36" x14ac:dyDescent="0.3">
      <c r="A285" s="19" t="s">
        <v>24</v>
      </c>
      <c r="B285" s="18" t="s">
        <v>102</v>
      </c>
      <c r="C285" s="8" t="s">
        <v>251</v>
      </c>
      <c r="D285" s="9">
        <v>49000</v>
      </c>
      <c r="E285" s="10">
        <v>24500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5">
        <v>0</v>
      </c>
      <c r="N285" s="15">
        <v>0</v>
      </c>
      <c r="O285" s="15">
        <v>0</v>
      </c>
      <c r="P285" s="15">
        <v>0</v>
      </c>
      <c r="Q285" s="13">
        <f t="shared" si="12"/>
        <v>24500</v>
      </c>
      <c r="R285" s="10">
        <v>167.26151250000001</v>
      </c>
      <c r="S285" s="10">
        <v>557.37339999999995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3">
        <f t="shared" si="13"/>
        <v>724.63491249999993</v>
      </c>
      <c r="AE285" s="9">
        <v>23775.365087500002</v>
      </c>
      <c r="AF285" s="10">
        <v>27027.89</v>
      </c>
      <c r="AG285" s="4"/>
      <c r="AH285" s="11"/>
      <c r="AI285" s="11"/>
      <c r="AJ285" s="11">
        <f t="shared" si="14"/>
        <v>0</v>
      </c>
    </row>
    <row r="286" spans="1:36" x14ac:dyDescent="0.3">
      <c r="A286" s="19" t="s">
        <v>21</v>
      </c>
      <c r="B286" s="18" t="s">
        <v>42</v>
      </c>
      <c r="C286" s="8" t="s">
        <v>173</v>
      </c>
      <c r="D286" s="9">
        <v>8000</v>
      </c>
      <c r="E286" s="10">
        <v>4000.0000000000005</v>
      </c>
      <c r="F286" s="10">
        <v>0</v>
      </c>
      <c r="G286" s="10">
        <v>0</v>
      </c>
      <c r="H286" s="10">
        <v>66.666666666666671</v>
      </c>
      <c r="I286" s="10">
        <v>0</v>
      </c>
      <c r="J286" s="10">
        <v>0</v>
      </c>
      <c r="K286" s="10">
        <v>0</v>
      </c>
      <c r="L286" s="10">
        <v>0</v>
      </c>
      <c r="M286" s="15">
        <v>0</v>
      </c>
      <c r="N286" s="15">
        <v>0</v>
      </c>
      <c r="O286" s="15">
        <v>1500</v>
      </c>
      <c r="P286" s="15">
        <v>0</v>
      </c>
      <c r="Q286" s="13">
        <f t="shared" si="12"/>
        <v>5566.666666666667</v>
      </c>
      <c r="R286" s="10">
        <v>84.644999999999996</v>
      </c>
      <c r="S286" s="10">
        <v>62.296935999999988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3">
        <f t="shared" si="13"/>
        <v>146.941936</v>
      </c>
      <c r="AE286" s="9">
        <v>5419.7247306666668</v>
      </c>
      <c r="AF286" s="10">
        <v>6658.8509999999987</v>
      </c>
      <c r="AG286" s="4"/>
      <c r="AH286" s="11"/>
      <c r="AI286" s="11"/>
      <c r="AJ286" s="11">
        <f t="shared" si="14"/>
        <v>0</v>
      </c>
    </row>
    <row r="287" spans="1:36" x14ac:dyDescent="0.3">
      <c r="A287" s="19" t="s">
        <v>22</v>
      </c>
      <c r="B287" s="18" t="s">
        <v>45</v>
      </c>
      <c r="C287" s="8" t="s">
        <v>173</v>
      </c>
      <c r="D287" s="9">
        <v>8000</v>
      </c>
      <c r="E287" s="10">
        <v>4000.0000000000005</v>
      </c>
      <c r="F287" s="10">
        <v>0</v>
      </c>
      <c r="G287" s="10">
        <v>0</v>
      </c>
      <c r="H287" s="10">
        <v>66.666666666666671</v>
      </c>
      <c r="I287" s="10">
        <v>0</v>
      </c>
      <c r="J287" s="10">
        <v>0</v>
      </c>
      <c r="K287" s="10">
        <v>0</v>
      </c>
      <c r="L287" s="10">
        <v>0</v>
      </c>
      <c r="M287" s="15">
        <v>0</v>
      </c>
      <c r="N287" s="15">
        <v>0</v>
      </c>
      <c r="O287" s="15">
        <v>1500</v>
      </c>
      <c r="P287" s="15">
        <v>0</v>
      </c>
      <c r="Q287" s="13">
        <f t="shared" si="12"/>
        <v>5566.666666666667</v>
      </c>
      <c r="R287" s="10">
        <v>84.644999999999996</v>
      </c>
      <c r="S287" s="10">
        <v>62.296935999999988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3">
        <f t="shared" si="13"/>
        <v>146.941936</v>
      </c>
      <c r="AE287" s="9">
        <v>5419.7247306666668</v>
      </c>
      <c r="AF287" s="10">
        <v>6658.8509999999987</v>
      </c>
      <c r="AG287" s="4"/>
      <c r="AH287" s="11"/>
      <c r="AI287" s="11"/>
      <c r="AJ287" s="11">
        <f t="shared" si="14"/>
        <v>0</v>
      </c>
    </row>
    <row r="288" spans="1:36" x14ac:dyDescent="0.3">
      <c r="A288" s="19" t="s">
        <v>287</v>
      </c>
      <c r="B288" s="18" t="s">
        <v>302</v>
      </c>
      <c r="C288" s="8" t="s">
        <v>173</v>
      </c>
      <c r="D288" s="9">
        <v>8000</v>
      </c>
      <c r="E288" s="10">
        <v>4000.0000000000005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5">
        <v>0</v>
      </c>
      <c r="N288" s="15">
        <v>0</v>
      </c>
      <c r="O288" s="15">
        <v>1500</v>
      </c>
      <c r="P288" s="15">
        <v>0</v>
      </c>
      <c r="Q288" s="13">
        <f t="shared" si="12"/>
        <v>5500</v>
      </c>
      <c r="R288" s="10">
        <v>79.621874999999989</v>
      </c>
      <c r="S288" s="10">
        <v>62.296935999999988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3">
        <f t="shared" si="13"/>
        <v>141.91881099999998</v>
      </c>
      <c r="AE288" s="9">
        <v>5358.0811890000004</v>
      </c>
      <c r="AF288" s="10">
        <v>6556.59</v>
      </c>
      <c r="AG288" s="4"/>
      <c r="AH288" s="11"/>
      <c r="AI288" s="11"/>
      <c r="AJ288" s="11">
        <f t="shared" si="14"/>
        <v>0</v>
      </c>
    </row>
    <row r="289" spans="1:36" x14ac:dyDescent="0.3">
      <c r="A289" s="19" t="s">
        <v>287</v>
      </c>
      <c r="B289" s="18" t="s">
        <v>310</v>
      </c>
      <c r="C289" s="8" t="s">
        <v>173</v>
      </c>
      <c r="D289" s="9">
        <v>8000</v>
      </c>
      <c r="E289" s="10">
        <v>4000.0000000000005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5">
        <v>0</v>
      </c>
      <c r="N289" s="15">
        <v>0</v>
      </c>
      <c r="O289" s="15">
        <v>1500</v>
      </c>
      <c r="P289" s="15">
        <v>0</v>
      </c>
      <c r="Q289" s="13">
        <f t="shared" si="12"/>
        <v>5500</v>
      </c>
      <c r="R289" s="10">
        <v>79.621874999999989</v>
      </c>
      <c r="S289" s="10">
        <v>62.296935999999988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3">
        <f t="shared" si="13"/>
        <v>141.91881099999998</v>
      </c>
      <c r="AE289" s="9">
        <v>5358.0811890000004</v>
      </c>
      <c r="AF289" s="10">
        <v>6556.59</v>
      </c>
      <c r="AG289" s="4"/>
      <c r="AH289" s="11"/>
      <c r="AI289" s="11"/>
      <c r="AJ289" s="11">
        <f t="shared" si="14"/>
        <v>0</v>
      </c>
    </row>
    <row r="290" spans="1:36" x14ac:dyDescent="0.3">
      <c r="A290" s="19" t="s">
        <v>287</v>
      </c>
      <c r="B290" s="18" t="s">
        <v>324</v>
      </c>
      <c r="C290" s="8" t="s">
        <v>173</v>
      </c>
      <c r="D290" s="9">
        <v>8000</v>
      </c>
      <c r="E290" s="10">
        <v>4000.0000000000005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5">
        <v>0</v>
      </c>
      <c r="N290" s="15">
        <v>0</v>
      </c>
      <c r="O290" s="15">
        <v>1500</v>
      </c>
      <c r="P290" s="15">
        <v>0</v>
      </c>
      <c r="Q290" s="13">
        <f t="shared" si="12"/>
        <v>5500</v>
      </c>
      <c r="R290" s="10">
        <v>79.621874999999989</v>
      </c>
      <c r="S290" s="10">
        <v>62.296935999999988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3">
        <f t="shared" si="13"/>
        <v>141.91881099999998</v>
      </c>
      <c r="AE290" s="9">
        <v>5358.0811890000004</v>
      </c>
      <c r="AF290" s="10">
        <v>6556.59</v>
      </c>
      <c r="AG290" s="4"/>
      <c r="AH290" s="11"/>
      <c r="AI290" s="11"/>
      <c r="AJ290" s="11">
        <f t="shared" si="14"/>
        <v>0</v>
      </c>
    </row>
    <row r="291" spans="1:36" x14ac:dyDescent="0.3">
      <c r="A291" s="19" t="s">
        <v>287</v>
      </c>
      <c r="B291" s="18" t="s">
        <v>335</v>
      </c>
      <c r="C291" s="8" t="s">
        <v>389</v>
      </c>
      <c r="D291" s="9">
        <v>15000</v>
      </c>
      <c r="E291" s="10">
        <v>7500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5">
        <v>0</v>
      </c>
      <c r="N291" s="15">
        <v>0</v>
      </c>
      <c r="O291" s="15">
        <v>1500</v>
      </c>
      <c r="P291" s="15">
        <v>0</v>
      </c>
      <c r="Q291" s="13">
        <f t="shared" si="12"/>
        <v>9000</v>
      </c>
      <c r="R291" s="10">
        <v>79.621874999999989</v>
      </c>
      <c r="S291" s="10">
        <v>62.296935999999988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3">
        <f t="shared" si="13"/>
        <v>141.91881099999998</v>
      </c>
      <c r="AE291" s="9">
        <v>8858.0811890000004</v>
      </c>
      <c r="AF291" s="10">
        <v>10231.59</v>
      </c>
      <c r="AG291" s="4"/>
      <c r="AH291" s="11"/>
      <c r="AI291" s="11"/>
      <c r="AJ291" s="11">
        <f t="shared" si="14"/>
        <v>0</v>
      </c>
    </row>
    <row r="292" spans="1:36" x14ac:dyDescent="0.3">
      <c r="A292" s="19" t="s">
        <v>287</v>
      </c>
      <c r="B292" s="18" t="s">
        <v>349</v>
      </c>
      <c r="C292" s="8" t="s">
        <v>389</v>
      </c>
      <c r="D292" s="9">
        <v>15000</v>
      </c>
      <c r="E292" s="10">
        <v>7500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5">
        <v>0</v>
      </c>
      <c r="N292" s="15">
        <v>0</v>
      </c>
      <c r="O292" s="15">
        <v>1500</v>
      </c>
      <c r="P292" s="15">
        <v>0</v>
      </c>
      <c r="Q292" s="13">
        <f t="shared" si="12"/>
        <v>9000</v>
      </c>
      <c r="R292" s="10">
        <v>79.621874999999989</v>
      </c>
      <c r="S292" s="10">
        <v>62.296935999999988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3">
        <f t="shared" si="13"/>
        <v>141.91881099999998</v>
      </c>
      <c r="AE292" s="9">
        <v>8858.0811890000004</v>
      </c>
      <c r="AF292" s="10">
        <v>10231.59</v>
      </c>
      <c r="AG292" s="4"/>
      <c r="AH292" s="11"/>
      <c r="AI292" s="11"/>
      <c r="AJ292" s="11">
        <f t="shared" si="14"/>
        <v>0</v>
      </c>
    </row>
    <row r="293" spans="1:36" x14ac:dyDescent="0.3">
      <c r="A293" s="19" t="s">
        <v>17</v>
      </c>
      <c r="B293" s="18" t="s">
        <v>325</v>
      </c>
      <c r="C293" s="8" t="s">
        <v>227</v>
      </c>
      <c r="D293" s="9">
        <v>20000</v>
      </c>
      <c r="E293" s="10">
        <v>7500</v>
      </c>
      <c r="F293" s="10">
        <v>0</v>
      </c>
      <c r="G293" s="10">
        <v>0</v>
      </c>
      <c r="H293" s="10">
        <v>250</v>
      </c>
      <c r="I293" s="10">
        <v>0</v>
      </c>
      <c r="J293" s="10">
        <v>0</v>
      </c>
      <c r="K293" s="10">
        <v>0</v>
      </c>
      <c r="L293" s="10">
        <v>0</v>
      </c>
      <c r="M293" s="15">
        <v>0</v>
      </c>
      <c r="N293" s="15">
        <v>0</v>
      </c>
      <c r="O293" s="15">
        <v>0</v>
      </c>
      <c r="P293" s="15">
        <v>2000</v>
      </c>
      <c r="Q293" s="13">
        <f t="shared" si="12"/>
        <v>9750</v>
      </c>
      <c r="R293" s="10">
        <v>90.234562499999981</v>
      </c>
      <c r="S293" s="10">
        <v>125.95793599999996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3">
        <f t="shared" si="13"/>
        <v>216.19249849999994</v>
      </c>
      <c r="AE293" s="9">
        <v>9533.8075014999995</v>
      </c>
      <c r="AF293" s="10">
        <v>11078.665000000001</v>
      </c>
      <c r="AG293" s="4" t="s">
        <v>503</v>
      </c>
      <c r="AH293" s="11"/>
      <c r="AI293" s="11"/>
      <c r="AJ293" s="11">
        <f t="shared" si="14"/>
        <v>0</v>
      </c>
    </row>
    <row r="294" spans="1:36" x14ac:dyDescent="0.3">
      <c r="A294" s="19" t="s">
        <v>17</v>
      </c>
      <c r="B294" s="18" t="s">
        <v>339</v>
      </c>
      <c r="C294" s="8" t="s">
        <v>224</v>
      </c>
      <c r="D294" s="9">
        <v>26500</v>
      </c>
      <c r="E294" s="10">
        <v>7500</v>
      </c>
      <c r="F294" s="10">
        <v>0</v>
      </c>
      <c r="G294" s="10">
        <v>0</v>
      </c>
      <c r="H294" s="10">
        <v>250</v>
      </c>
      <c r="I294" s="10">
        <v>0</v>
      </c>
      <c r="J294" s="10">
        <v>0</v>
      </c>
      <c r="K294" s="10">
        <v>0</v>
      </c>
      <c r="L294" s="10">
        <v>0</v>
      </c>
      <c r="M294" s="15">
        <v>0</v>
      </c>
      <c r="N294" s="15">
        <v>0</v>
      </c>
      <c r="O294" s="15">
        <v>0</v>
      </c>
      <c r="P294" s="15">
        <v>3450</v>
      </c>
      <c r="Q294" s="13">
        <f t="shared" si="12"/>
        <v>11200</v>
      </c>
      <c r="R294" s="10">
        <v>139.4976375</v>
      </c>
      <c r="S294" s="10">
        <v>430.602936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3">
        <f t="shared" si="13"/>
        <v>570.1005735</v>
      </c>
      <c r="AE294" s="9">
        <v>10629.8994265</v>
      </c>
      <c r="AF294" s="10">
        <v>12889.785</v>
      </c>
      <c r="AG294" s="4" t="s">
        <v>504</v>
      </c>
      <c r="AH294" s="11"/>
      <c r="AI294" s="11"/>
      <c r="AJ294" s="11">
        <f t="shared" si="14"/>
        <v>0</v>
      </c>
    </row>
    <row r="295" spans="1:36" x14ac:dyDescent="0.3">
      <c r="A295" s="19" t="s">
        <v>17</v>
      </c>
      <c r="B295" s="18" t="s">
        <v>498</v>
      </c>
      <c r="C295" s="8" t="s">
        <v>224</v>
      </c>
      <c r="D295" s="9">
        <v>26500</v>
      </c>
      <c r="E295" s="10">
        <v>8833.3333333333339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5">
        <v>0</v>
      </c>
      <c r="N295" s="15">
        <v>0</v>
      </c>
      <c r="O295" s="15">
        <v>0</v>
      </c>
      <c r="P295" s="15">
        <v>0</v>
      </c>
      <c r="Q295" s="13">
        <f t="shared" si="12"/>
        <v>8833.3333333333339</v>
      </c>
      <c r="R295" s="10">
        <v>92.998424999999997</v>
      </c>
      <c r="S295" s="10">
        <v>287.068624</v>
      </c>
      <c r="T295" s="10">
        <v>2867.66</v>
      </c>
      <c r="U295" s="10">
        <v>15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3">
        <f t="shared" si="13"/>
        <v>3262.7270490000001</v>
      </c>
      <c r="AE295" s="9">
        <v>5570.6062843333339</v>
      </c>
      <c r="AF295" s="10">
        <v>10030.586500000001</v>
      </c>
      <c r="AG295" s="4"/>
      <c r="AH295" s="11"/>
      <c r="AI295" s="11"/>
      <c r="AJ295" s="11">
        <f t="shared" si="14"/>
        <v>0</v>
      </c>
    </row>
    <row r="296" spans="1:36" x14ac:dyDescent="0.3">
      <c r="A296" s="19" t="s">
        <v>17</v>
      </c>
      <c r="B296" s="18" t="s">
        <v>499</v>
      </c>
      <c r="C296" s="8" t="s">
        <v>227</v>
      </c>
      <c r="D296" s="9">
        <v>20000</v>
      </c>
      <c r="E296" s="10">
        <v>3333.333333333333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5">
        <v>0</v>
      </c>
      <c r="N296" s="15">
        <v>0</v>
      </c>
      <c r="O296" s="15">
        <v>0</v>
      </c>
      <c r="P296" s="15">
        <v>0</v>
      </c>
      <c r="Q296" s="13">
        <f t="shared" si="12"/>
        <v>3333.333333333333</v>
      </c>
      <c r="R296" s="10">
        <v>30.078187500000002</v>
      </c>
      <c r="S296" s="10">
        <v>41.985978666666654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3">
        <f t="shared" si="13"/>
        <v>72.064166166666652</v>
      </c>
      <c r="AE296" s="9">
        <v>3261.2691671666662</v>
      </c>
      <c r="AF296" s="10">
        <v>3781.1764999999996</v>
      </c>
      <c r="AG296" s="4"/>
      <c r="AH296" s="11"/>
      <c r="AI296" s="11"/>
      <c r="AJ296" s="11">
        <f t="shared" si="14"/>
        <v>0</v>
      </c>
    </row>
    <row r="297" spans="1:36" x14ac:dyDescent="0.3">
      <c r="A297" s="19"/>
      <c r="B297" s="18"/>
      <c r="C297" s="8"/>
      <c r="D297" s="9"/>
      <c r="E297" s="10"/>
      <c r="F297" s="10"/>
      <c r="G297" s="10"/>
      <c r="H297" s="10"/>
      <c r="I297" s="10"/>
      <c r="J297" s="10"/>
      <c r="K297" s="10"/>
      <c r="L297" s="10"/>
      <c r="M297" s="15"/>
      <c r="N297" s="15"/>
      <c r="O297" s="15"/>
      <c r="P297" s="15"/>
      <c r="Q297" s="13">
        <f t="shared" si="12"/>
        <v>0</v>
      </c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3">
        <f t="shared" ref="AD297:AD300" si="15">SUM(R297:AC297)</f>
        <v>0</v>
      </c>
      <c r="AE297" s="9"/>
      <c r="AF297" s="10"/>
      <c r="AG297" s="4"/>
      <c r="AH297" s="11"/>
      <c r="AI297" s="11"/>
      <c r="AJ297" s="11"/>
    </row>
    <row r="298" spans="1:36" x14ac:dyDescent="0.3">
      <c r="A298" s="19"/>
      <c r="B298" s="18"/>
      <c r="C298" s="8"/>
      <c r="D298" s="9"/>
      <c r="E298" s="10"/>
      <c r="F298" s="10"/>
      <c r="G298" s="10"/>
      <c r="H298" s="10"/>
      <c r="I298" s="10"/>
      <c r="J298" s="10"/>
      <c r="K298" s="10"/>
      <c r="L298" s="10"/>
      <c r="M298" s="15"/>
      <c r="N298" s="15"/>
      <c r="O298" s="15"/>
      <c r="P298" s="15"/>
      <c r="Q298" s="13">
        <f t="shared" si="12"/>
        <v>0</v>
      </c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3">
        <f t="shared" si="15"/>
        <v>0</v>
      </c>
      <c r="AE298" s="9"/>
      <c r="AF298" s="10"/>
      <c r="AG298" s="4"/>
      <c r="AH298" s="11"/>
      <c r="AI298" s="11"/>
      <c r="AJ298" s="11"/>
    </row>
    <row r="299" spans="1:36" x14ac:dyDescent="0.3">
      <c r="A299" s="19"/>
      <c r="B299" s="18"/>
      <c r="C299" s="8"/>
      <c r="D299" s="9"/>
      <c r="E299" s="10"/>
      <c r="F299" s="10"/>
      <c r="G299" s="10"/>
      <c r="H299" s="10"/>
      <c r="I299" s="10"/>
      <c r="J299" s="10"/>
      <c r="K299" s="10"/>
      <c r="L299" s="10"/>
      <c r="M299" s="15"/>
      <c r="N299" s="15"/>
      <c r="O299" s="15"/>
      <c r="P299" s="15"/>
      <c r="Q299" s="13">
        <f t="shared" si="12"/>
        <v>0</v>
      </c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3">
        <f t="shared" si="15"/>
        <v>0</v>
      </c>
      <c r="AE299" s="9"/>
      <c r="AF299" s="10"/>
      <c r="AG299" s="4"/>
      <c r="AH299" s="11"/>
      <c r="AI299" s="11"/>
      <c r="AJ299" s="11"/>
    </row>
    <row r="300" spans="1:36" x14ac:dyDescent="0.3">
      <c r="A300" s="19"/>
      <c r="B300" s="18"/>
      <c r="C300" s="8"/>
      <c r="D300" s="9"/>
      <c r="E300" s="10"/>
      <c r="F300" s="10"/>
      <c r="G300" s="10"/>
      <c r="H300" s="10"/>
      <c r="I300" s="10"/>
      <c r="J300" s="10"/>
      <c r="K300" s="10"/>
      <c r="L300" s="10"/>
      <c r="M300" s="15"/>
      <c r="N300" s="15"/>
      <c r="O300" s="15"/>
      <c r="P300" s="15"/>
      <c r="Q300" s="13">
        <f t="shared" si="12"/>
        <v>0</v>
      </c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3">
        <f t="shared" si="15"/>
        <v>0</v>
      </c>
      <c r="AE300" s="9"/>
      <c r="AF300" s="10"/>
      <c r="AG300" s="4"/>
      <c r="AH300" s="11"/>
      <c r="AI300" s="11"/>
      <c r="AJ300" s="11"/>
    </row>
    <row r="301" spans="1:36" x14ac:dyDescent="0.3">
      <c r="A301" s="19"/>
      <c r="B301" s="18"/>
      <c r="C301" s="8"/>
      <c r="D301" s="9"/>
      <c r="E301" s="10"/>
      <c r="F301" s="10"/>
      <c r="G301" s="10"/>
      <c r="H301" s="10"/>
      <c r="I301" s="10"/>
      <c r="J301" s="10"/>
      <c r="K301" s="10"/>
      <c r="L301" s="10"/>
      <c r="M301" s="15"/>
      <c r="N301" s="15"/>
      <c r="O301" s="15"/>
      <c r="P301" s="15"/>
      <c r="Q301" s="13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3"/>
      <c r="AE301" s="9"/>
      <c r="AF301" s="10"/>
      <c r="AG301" s="4"/>
      <c r="AH301" s="11"/>
      <c r="AI301" s="11"/>
      <c r="AJ301" s="11"/>
    </row>
    <row r="302" spans="1:36" x14ac:dyDescent="0.3">
      <c r="A302" s="19"/>
      <c r="B302" s="18"/>
      <c r="C302" s="8"/>
      <c r="D302" s="9"/>
      <c r="E302" s="10"/>
      <c r="F302" s="10"/>
      <c r="G302" s="10"/>
      <c r="H302" s="10"/>
      <c r="I302" s="10"/>
      <c r="J302" s="10"/>
      <c r="K302" s="10"/>
      <c r="L302" s="10"/>
      <c r="M302" s="15"/>
      <c r="N302" s="15"/>
      <c r="O302" s="15"/>
      <c r="P302" s="15"/>
      <c r="Q302" s="13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3"/>
      <c r="AE302" s="9"/>
      <c r="AF302" s="10"/>
      <c r="AG302" s="4"/>
      <c r="AH302" s="11"/>
      <c r="AI302" s="11"/>
      <c r="AJ302" s="11"/>
    </row>
    <row r="303" spans="1:36" x14ac:dyDescent="0.3">
      <c r="A303" s="19"/>
      <c r="B303" s="18"/>
      <c r="C303" s="8"/>
      <c r="D303" s="9"/>
      <c r="E303" s="10"/>
      <c r="F303" s="10"/>
      <c r="G303" s="10"/>
      <c r="H303" s="10"/>
      <c r="I303" s="10"/>
      <c r="J303" s="10"/>
      <c r="K303" s="10"/>
      <c r="L303" s="10"/>
      <c r="M303" s="15"/>
      <c r="N303" s="15"/>
      <c r="O303" s="15"/>
      <c r="P303" s="15"/>
      <c r="Q303" s="13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3"/>
      <c r="AE303" s="9"/>
      <c r="AF303" s="10"/>
      <c r="AG303" s="4"/>
      <c r="AH303" s="11"/>
      <c r="AI303" s="11"/>
      <c r="AJ303" s="11"/>
    </row>
    <row r="304" spans="1:36" x14ac:dyDescent="0.3">
      <c r="A304" s="19"/>
      <c r="B304" s="18"/>
      <c r="C304" s="8"/>
      <c r="D304" s="9"/>
      <c r="E304" s="10"/>
      <c r="F304" s="10"/>
      <c r="G304" s="10"/>
      <c r="H304" s="10"/>
      <c r="I304" s="10"/>
      <c r="J304" s="10"/>
      <c r="K304" s="10"/>
      <c r="L304" s="10"/>
      <c r="M304" s="15"/>
      <c r="N304" s="15"/>
      <c r="O304" s="15"/>
      <c r="P304" s="15"/>
      <c r="Q304" s="13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3"/>
      <c r="AE304" s="9"/>
      <c r="AF304" s="10"/>
      <c r="AG304" s="4"/>
      <c r="AH304" s="11"/>
      <c r="AI304" s="11"/>
      <c r="AJ304" s="11"/>
    </row>
    <row r="305" spans="1:36" x14ac:dyDescent="0.3">
      <c r="A305" s="19"/>
      <c r="B305" s="18"/>
      <c r="C305" s="8"/>
      <c r="D305" s="9"/>
      <c r="E305" s="10"/>
      <c r="F305" s="10"/>
      <c r="G305" s="10"/>
      <c r="H305" s="10"/>
      <c r="I305" s="10"/>
      <c r="J305" s="10"/>
      <c r="K305" s="10"/>
      <c r="L305" s="10"/>
      <c r="M305" s="15"/>
      <c r="N305" s="15"/>
      <c r="O305" s="15"/>
      <c r="P305" s="15"/>
      <c r="Q305" s="13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3"/>
      <c r="AE305" s="9"/>
      <c r="AF305" s="10"/>
      <c r="AG305" s="4"/>
      <c r="AH305" s="11"/>
      <c r="AI305" s="11"/>
      <c r="AJ305" s="11"/>
    </row>
    <row r="306" spans="1:36" x14ac:dyDescent="0.3">
      <c r="A306" s="19"/>
      <c r="B306" s="18"/>
      <c r="C306" s="8"/>
      <c r="D306" s="9"/>
      <c r="E306" s="10"/>
      <c r="F306" s="10"/>
      <c r="G306" s="10"/>
      <c r="H306" s="10"/>
      <c r="I306" s="10"/>
      <c r="J306" s="10"/>
      <c r="K306" s="10"/>
      <c r="L306" s="10"/>
      <c r="M306" s="15"/>
      <c r="N306" s="15"/>
      <c r="O306" s="15"/>
      <c r="P306" s="15"/>
      <c r="Q306" s="13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3"/>
      <c r="AE306" s="9"/>
      <c r="AF306" s="10"/>
      <c r="AG306" s="4"/>
      <c r="AH306" s="11"/>
      <c r="AI306" s="11"/>
      <c r="AJ306" s="11"/>
    </row>
    <row r="307" spans="1:36" x14ac:dyDescent="0.3">
      <c r="A307" s="19"/>
      <c r="B307" s="18"/>
      <c r="C307" s="8"/>
      <c r="D307" s="9"/>
      <c r="E307" s="10"/>
      <c r="F307" s="10"/>
      <c r="G307" s="10"/>
      <c r="H307" s="10"/>
      <c r="I307" s="10"/>
      <c r="J307" s="10"/>
      <c r="K307" s="10"/>
      <c r="L307" s="10"/>
      <c r="M307" s="15"/>
      <c r="N307" s="15"/>
      <c r="O307" s="15"/>
      <c r="P307" s="15"/>
      <c r="Q307" s="13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3"/>
      <c r="AE307" s="9"/>
      <c r="AF307" s="10"/>
      <c r="AG307" s="4"/>
      <c r="AH307" s="11"/>
      <c r="AI307" s="11"/>
      <c r="AJ307" s="11"/>
    </row>
    <row r="308" spans="1:36" x14ac:dyDescent="0.3">
      <c r="A308" s="19"/>
      <c r="B308" s="18"/>
      <c r="C308" s="8"/>
      <c r="D308" s="9"/>
      <c r="E308" s="10"/>
      <c r="F308" s="10"/>
      <c r="G308" s="10"/>
      <c r="H308" s="10"/>
      <c r="I308" s="10"/>
      <c r="J308" s="10"/>
      <c r="K308" s="10"/>
      <c r="L308" s="10"/>
      <c r="M308" s="15"/>
      <c r="N308" s="15"/>
      <c r="O308" s="15"/>
      <c r="P308" s="15"/>
      <c r="Q308" s="13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3"/>
      <c r="AE308" s="9"/>
      <c r="AF308" s="10"/>
      <c r="AG308" s="4"/>
      <c r="AH308" s="11"/>
      <c r="AI308" s="11"/>
      <c r="AJ308" s="11"/>
    </row>
    <row r="309" spans="1:36" x14ac:dyDescent="0.3">
      <c r="A309" s="19"/>
      <c r="B309" s="18"/>
      <c r="C309" s="8"/>
      <c r="D309" s="9"/>
      <c r="E309" s="10"/>
      <c r="F309" s="10"/>
      <c r="G309" s="10"/>
      <c r="H309" s="10"/>
      <c r="I309" s="10"/>
      <c r="J309" s="10"/>
      <c r="K309" s="10"/>
      <c r="L309" s="10"/>
      <c r="M309" s="15"/>
      <c r="N309" s="15"/>
      <c r="O309" s="15"/>
      <c r="P309" s="15"/>
      <c r="Q309" s="13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3"/>
      <c r="AE309" s="9"/>
      <c r="AF309" s="10"/>
      <c r="AG309" s="4"/>
      <c r="AH309" s="11"/>
      <c r="AI309" s="11"/>
      <c r="AJ309" s="11"/>
    </row>
    <row r="310" spans="1:36" x14ac:dyDescent="0.3">
      <c r="A310" s="19"/>
      <c r="B310" s="18"/>
      <c r="C310" s="8"/>
      <c r="D310" s="9"/>
      <c r="E310" s="10"/>
      <c r="F310" s="10"/>
      <c r="G310" s="10"/>
      <c r="H310" s="10"/>
      <c r="I310" s="10"/>
      <c r="J310" s="10"/>
      <c r="K310" s="10"/>
      <c r="L310" s="10"/>
      <c r="M310" s="15"/>
      <c r="N310" s="15"/>
      <c r="O310" s="15"/>
      <c r="P310" s="15"/>
      <c r="Q310" s="13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3"/>
      <c r="AE310" s="9"/>
      <c r="AF310" s="10"/>
      <c r="AG310" s="4"/>
      <c r="AH310" s="11"/>
      <c r="AI310" s="11"/>
      <c r="AJ310" s="11"/>
    </row>
    <row r="311" spans="1:36" x14ac:dyDescent="0.3">
      <c r="A311" s="19"/>
      <c r="B311" s="18"/>
      <c r="C311" s="8"/>
      <c r="D311" s="9"/>
      <c r="E311" s="10"/>
      <c r="F311" s="10"/>
      <c r="G311" s="10"/>
      <c r="H311" s="10"/>
      <c r="I311" s="10"/>
      <c r="J311" s="10"/>
      <c r="K311" s="10"/>
      <c r="L311" s="10"/>
      <c r="M311" s="15"/>
      <c r="N311" s="15"/>
      <c r="O311" s="15"/>
      <c r="P311" s="15"/>
      <c r="Q311" s="13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3"/>
      <c r="AE311" s="9"/>
      <c r="AF311" s="10"/>
      <c r="AG311" s="4"/>
      <c r="AH311" s="11"/>
      <c r="AI311" s="11"/>
      <c r="AJ311" s="11"/>
    </row>
    <row r="312" spans="1:36" x14ac:dyDescent="0.3">
      <c r="A312" s="19"/>
      <c r="B312" s="18"/>
      <c r="C312" s="8"/>
      <c r="D312" s="9"/>
      <c r="E312" s="10"/>
      <c r="F312" s="10"/>
      <c r="G312" s="10"/>
      <c r="H312" s="10"/>
      <c r="I312" s="10"/>
      <c r="J312" s="10"/>
      <c r="K312" s="10"/>
      <c r="L312" s="10"/>
      <c r="M312" s="15"/>
      <c r="N312" s="15"/>
      <c r="O312" s="15"/>
      <c r="P312" s="15"/>
      <c r="Q312" s="13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3"/>
      <c r="AE312" s="9"/>
      <c r="AF312" s="10"/>
      <c r="AG312" s="4"/>
      <c r="AH312" s="11"/>
      <c r="AI312" s="11"/>
      <c r="AJ312" s="11"/>
    </row>
    <row r="313" spans="1:36" x14ac:dyDescent="0.3">
      <c r="A313" s="19"/>
      <c r="B313" s="18"/>
      <c r="C313" s="8"/>
      <c r="D313" s="9"/>
      <c r="E313" s="10"/>
      <c r="F313" s="10"/>
      <c r="G313" s="10"/>
      <c r="H313" s="10"/>
      <c r="I313" s="10"/>
      <c r="J313" s="10"/>
      <c r="K313" s="10"/>
      <c r="L313" s="10"/>
      <c r="M313" s="15"/>
      <c r="N313" s="15"/>
      <c r="O313" s="15"/>
      <c r="P313" s="15"/>
      <c r="Q313" s="13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3"/>
      <c r="AE313" s="9"/>
      <c r="AF313" s="10"/>
      <c r="AG313" s="4"/>
      <c r="AH313" s="11"/>
      <c r="AI313" s="11"/>
      <c r="AJ313" s="11"/>
    </row>
    <row r="314" spans="1:36" x14ac:dyDescent="0.3">
      <c r="A314" s="19"/>
      <c r="B314" s="18"/>
      <c r="C314" s="8"/>
      <c r="D314" s="9"/>
      <c r="E314" s="10"/>
      <c r="F314" s="10"/>
      <c r="G314" s="10"/>
      <c r="H314" s="10"/>
      <c r="I314" s="10"/>
      <c r="J314" s="10"/>
      <c r="K314" s="10"/>
      <c r="L314" s="10"/>
      <c r="M314" s="15"/>
      <c r="N314" s="15"/>
      <c r="O314" s="15"/>
      <c r="P314" s="15"/>
      <c r="Q314" s="13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3"/>
      <c r="AE314" s="9"/>
      <c r="AF314" s="10"/>
      <c r="AG314" s="4"/>
      <c r="AH314" s="11"/>
      <c r="AI314" s="11"/>
      <c r="AJ314" s="11"/>
    </row>
    <row r="315" spans="1:36" x14ac:dyDescent="0.3">
      <c r="A315" s="19"/>
      <c r="B315" s="18"/>
      <c r="C315" s="8"/>
      <c r="D315" s="9"/>
      <c r="E315" s="10"/>
      <c r="F315" s="10"/>
      <c r="G315" s="10"/>
      <c r="H315" s="10"/>
      <c r="I315" s="10"/>
      <c r="J315" s="10"/>
      <c r="K315" s="10"/>
      <c r="L315" s="10"/>
      <c r="M315" s="15"/>
      <c r="N315" s="15"/>
      <c r="O315" s="15"/>
      <c r="P315" s="15"/>
      <c r="Q315" s="13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3"/>
      <c r="AE315" s="9"/>
      <c r="AF315" s="10"/>
      <c r="AG315" s="4"/>
      <c r="AH315" s="11"/>
      <c r="AI315" s="11"/>
      <c r="AJ315" s="11"/>
    </row>
    <row r="316" spans="1:36" x14ac:dyDescent="0.3">
      <c r="A316" s="19"/>
      <c r="B316" s="18"/>
      <c r="C316" s="8"/>
      <c r="D316" s="9"/>
      <c r="E316" s="10"/>
      <c r="F316" s="10"/>
      <c r="G316" s="10"/>
      <c r="H316" s="10"/>
      <c r="I316" s="10"/>
      <c r="J316" s="10"/>
      <c r="K316" s="10"/>
      <c r="L316" s="10"/>
      <c r="M316" s="15"/>
      <c r="N316" s="15"/>
      <c r="O316" s="15"/>
      <c r="P316" s="15"/>
      <c r="Q316" s="13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3"/>
      <c r="AE316" s="9"/>
      <c r="AF316" s="10"/>
      <c r="AG316" s="4"/>
      <c r="AH316" s="11"/>
      <c r="AI316" s="11"/>
      <c r="AJ316" s="11"/>
    </row>
    <row r="317" spans="1:36" x14ac:dyDescent="0.3">
      <c r="A317" s="19"/>
      <c r="B317" s="18"/>
      <c r="C317" s="8"/>
      <c r="D317" s="9"/>
      <c r="E317" s="10"/>
      <c r="F317" s="10"/>
      <c r="G317" s="10"/>
      <c r="H317" s="10"/>
      <c r="I317" s="10"/>
      <c r="J317" s="10"/>
      <c r="K317" s="10"/>
      <c r="L317" s="10"/>
      <c r="M317" s="15"/>
      <c r="N317" s="15"/>
      <c r="O317" s="15"/>
      <c r="P317" s="15"/>
      <c r="Q317" s="13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3"/>
      <c r="AE317" s="9"/>
      <c r="AF317" s="10"/>
      <c r="AG317" s="4"/>
      <c r="AH317" s="11"/>
      <c r="AI317" s="11"/>
      <c r="AJ317" s="11"/>
    </row>
    <row r="318" spans="1:36" x14ac:dyDescent="0.3">
      <c r="A318" s="19"/>
      <c r="B318" s="18"/>
      <c r="C318" s="8"/>
      <c r="D318" s="9"/>
      <c r="E318" s="10"/>
      <c r="F318" s="10"/>
      <c r="G318" s="10"/>
      <c r="H318" s="10"/>
      <c r="I318" s="10"/>
      <c r="J318" s="10"/>
      <c r="K318" s="10"/>
      <c r="L318" s="10"/>
      <c r="M318" s="15"/>
      <c r="N318" s="15"/>
      <c r="O318" s="15"/>
      <c r="P318" s="15"/>
      <c r="Q318" s="13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3"/>
      <c r="AE318" s="9"/>
      <c r="AF318" s="10"/>
      <c r="AG318" s="4"/>
      <c r="AH318" s="11"/>
      <c r="AI318" s="11"/>
      <c r="AJ318" s="11"/>
    </row>
    <row r="319" spans="1:36" x14ac:dyDescent="0.3">
      <c r="A319" s="19"/>
      <c r="B319" s="18"/>
      <c r="C319" s="8"/>
      <c r="D319" s="9"/>
      <c r="E319" s="10"/>
      <c r="F319" s="10"/>
      <c r="G319" s="10"/>
      <c r="H319" s="10"/>
      <c r="I319" s="10"/>
      <c r="J319" s="10"/>
      <c r="K319" s="10"/>
      <c r="L319" s="10"/>
      <c r="M319" s="15"/>
      <c r="N319" s="15"/>
      <c r="O319" s="15"/>
      <c r="P319" s="15"/>
      <c r="Q319" s="13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3"/>
      <c r="AE319" s="9"/>
      <c r="AF319" s="10"/>
      <c r="AG319" s="4"/>
      <c r="AH319" s="11"/>
      <c r="AI319" s="11"/>
      <c r="AJ319" s="11"/>
    </row>
    <row r="320" spans="1:36" x14ac:dyDescent="0.3">
      <c r="A320" s="19"/>
      <c r="B320" s="18"/>
      <c r="C320" s="8"/>
      <c r="D320" s="9"/>
      <c r="E320" s="10"/>
      <c r="F320" s="10"/>
      <c r="G320" s="10"/>
      <c r="H320" s="10"/>
      <c r="I320" s="10"/>
      <c r="J320" s="10"/>
      <c r="K320" s="10"/>
      <c r="L320" s="10"/>
      <c r="M320" s="15"/>
      <c r="N320" s="15"/>
      <c r="O320" s="15"/>
      <c r="P320" s="15"/>
      <c r="Q320" s="13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3"/>
      <c r="AE320" s="9"/>
      <c r="AF320" s="10"/>
      <c r="AG320" s="4"/>
      <c r="AH320" s="11"/>
      <c r="AI320" s="11"/>
      <c r="AJ320" s="11"/>
    </row>
    <row r="321" spans="1:36" x14ac:dyDescent="0.3">
      <c r="A321" s="19"/>
      <c r="B321" s="18"/>
      <c r="C321" s="8"/>
      <c r="D321" s="9"/>
      <c r="E321" s="10"/>
      <c r="F321" s="10"/>
      <c r="G321" s="10"/>
      <c r="H321" s="10"/>
      <c r="I321" s="10"/>
      <c r="J321" s="10"/>
      <c r="K321" s="10"/>
      <c r="L321" s="10"/>
      <c r="M321" s="15"/>
      <c r="N321" s="15"/>
      <c r="O321" s="15"/>
      <c r="P321" s="15"/>
      <c r="Q321" s="13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3"/>
      <c r="AE321" s="9"/>
      <c r="AF321" s="10"/>
      <c r="AG321" s="4"/>
      <c r="AH321" s="11"/>
      <c r="AI321" s="11"/>
      <c r="AJ321" s="11"/>
    </row>
    <row r="322" spans="1:36" x14ac:dyDescent="0.3">
      <c r="A322" s="19"/>
      <c r="B322" s="18"/>
      <c r="C322" s="8"/>
      <c r="D322" s="9"/>
      <c r="E322" s="10"/>
      <c r="F322" s="10"/>
      <c r="G322" s="10"/>
      <c r="H322" s="10"/>
      <c r="I322" s="10"/>
      <c r="J322" s="10"/>
      <c r="K322" s="10"/>
      <c r="L322" s="10"/>
      <c r="M322" s="15"/>
      <c r="N322" s="15"/>
      <c r="O322" s="15"/>
      <c r="P322" s="15"/>
      <c r="Q322" s="13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3"/>
      <c r="AE322" s="9"/>
      <c r="AF322" s="10"/>
      <c r="AG322" s="4"/>
      <c r="AH322" s="11"/>
      <c r="AI322" s="11"/>
      <c r="AJ322" s="11"/>
    </row>
    <row r="323" spans="1:36" x14ac:dyDescent="0.3">
      <c r="A323" s="19"/>
      <c r="B323" s="18"/>
      <c r="C323" s="8"/>
      <c r="D323" s="9"/>
      <c r="E323" s="10"/>
      <c r="F323" s="10"/>
      <c r="G323" s="10"/>
      <c r="H323" s="10"/>
      <c r="I323" s="10"/>
      <c r="J323" s="10"/>
      <c r="K323" s="10"/>
      <c r="L323" s="10"/>
      <c r="M323" s="15"/>
      <c r="N323" s="15"/>
      <c r="O323" s="15"/>
      <c r="P323" s="15"/>
      <c r="Q323" s="13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3"/>
      <c r="AE323" s="9"/>
      <c r="AF323" s="10"/>
      <c r="AG323" s="4"/>
      <c r="AH323" s="11"/>
      <c r="AI323" s="11"/>
      <c r="AJ323" s="11"/>
    </row>
    <row r="324" spans="1:36" x14ac:dyDescent="0.3">
      <c r="A324" s="19"/>
      <c r="B324" s="18"/>
      <c r="C324" s="8"/>
      <c r="D324" s="9"/>
      <c r="E324" s="10"/>
      <c r="F324" s="10"/>
      <c r="G324" s="10"/>
      <c r="H324" s="10"/>
      <c r="I324" s="10"/>
      <c r="J324" s="10"/>
      <c r="K324" s="10"/>
      <c r="L324" s="10"/>
      <c r="M324" s="15"/>
      <c r="N324" s="15"/>
      <c r="O324" s="15"/>
      <c r="P324" s="15"/>
      <c r="Q324" s="13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3"/>
      <c r="AE324" s="9"/>
      <c r="AF324" s="10"/>
      <c r="AG324" s="4"/>
      <c r="AH324" s="11"/>
      <c r="AI324" s="11"/>
      <c r="AJ324" s="11"/>
    </row>
    <row r="325" spans="1:36" x14ac:dyDescent="0.3">
      <c r="A325" s="19"/>
      <c r="B325" s="18"/>
      <c r="C325" s="8"/>
      <c r="D325" s="9"/>
      <c r="E325" s="10"/>
      <c r="F325" s="10"/>
      <c r="G325" s="10"/>
      <c r="H325" s="10"/>
      <c r="I325" s="10"/>
      <c r="J325" s="10"/>
      <c r="K325" s="10"/>
      <c r="L325" s="10"/>
      <c r="M325" s="15"/>
      <c r="N325" s="15"/>
      <c r="O325" s="15"/>
      <c r="P325" s="15"/>
      <c r="Q325" s="13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3"/>
      <c r="AE325" s="9"/>
      <c r="AF325" s="10"/>
      <c r="AG325" s="4"/>
      <c r="AH325" s="11"/>
      <c r="AI325" s="11"/>
      <c r="AJ325" s="11"/>
    </row>
    <row r="326" spans="1:36" x14ac:dyDescent="0.3">
      <c r="A326" s="19"/>
      <c r="B326" s="18"/>
      <c r="C326" s="8"/>
      <c r="D326" s="9"/>
      <c r="E326" s="10"/>
      <c r="F326" s="10"/>
      <c r="G326" s="10"/>
      <c r="H326" s="10"/>
      <c r="I326" s="10"/>
      <c r="J326" s="10"/>
      <c r="K326" s="10"/>
      <c r="L326" s="10"/>
      <c r="M326" s="15"/>
      <c r="N326" s="15"/>
      <c r="O326" s="15"/>
      <c r="P326" s="15"/>
      <c r="Q326" s="13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3"/>
      <c r="AE326" s="9"/>
      <c r="AF326" s="10"/>
      <c r="AG326" s="4"/>
      <c r="AH326" s="11"/>
      <c r="AI326" s="11"/>
      <c r="AJ326" s="11"/>
    </row>
    <row r="327" spans="1:36" x14ac:dyDescent="0.3">
      <c r="A327" s="19"/>
      <c r="B327" s="18"/>
      <c r="C327" s="8"/>
      <c r="D327" s="9"/>
      <c r="E327" s="10"/>
      <c r="F327" s="10"/>
      <c r="G327" s="10"/>
      <c r="H327" s="10"/>
      <c r="I327" s="10"/>
      <c r="J327" s="10"/>
      <c r="K327" s="10"/>
      <c r="L327" s="10"/>
      <c r="M327" s="15"/>
      <c r="N327" s="15"/>
      <c r="O327" s="15"/>
      <c r="P327" s="15"/>
      <c r="Q327" s="13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3"/>
      <c r="AE327" s="9"/>
      <c r="AF327" s="10"/>
      <c r="AG327" s="4"/>
      <c r="AH327" s="11"/>
      <c r="AI327" s="11"/>
      <c r="AJ327" s="11"/>
    </row>
    <row r="328" spans="1:36" x14ac:dyDescent="0.3">
      <c r="A328" s="19"/>
      <c r="B328" s="18"/>
      <c r="C328" s="8"/>
      <c r="D328" s="9"/>
      <c r="E328" s="10"/>
      <c r="F328" s="10"/>
      <c r="G328" s="10"/>
      <c r="H328" s="10"/>
      <c r="I328" s="10"/>
      <c r="J328" s="10"/>
      <c r="K328" s="10"/>
      <c r="L328" s="10"/>
      <c r="M328" s="15"/>
      <c r="N328" s="15"/>
      <c r="O328" s="15"/>
      <c r="P328" s="15"/>
      <c r="Q328" s="13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3"/>
      <c r="AE328" s="9"/>
      <c r="AF328" s="10"/>
      <c r="AG328" s="4"/>
      <c r="AH328" s="11"/>
      <c r="AI328" s="11"/>
      <c r="AJ328" s="11"/>
    </row>
    <row r="329" spans="1:36" x14ac:dyDescent="0.3">
      <c r="A329" s="19"/>
      <c r="B329" s="18"/>
      <c r="C329" s="8"/>
      <c r="D329" s="9"/>
      <c r="E329" s="10"/>
      <c r="F329" s="10"/>
      <c r="G329" s="10"/>
      <c r="H329" s="10"/>
      <c r="I329" s="10"/>
      <c r="J329" s="10"/>
      <c r="K329" s="10"/>
      <c r="L329" s="10"/>
      <c r="M329" s="15"/>
      <c r="N329" s="15"/>
      <c r="O329" s="15"/>
      <c r="P329" s="15"/>
      <c r="Q329" s="13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3"/>
      <c r="AE329" s="9"/>
      <c r="AF329" s="10"/>
      <c r="AG329" s="4"/>
      <c r="AH329" s="11"/>
      <c r="AI329" s="11"/>
      <c r="AJ329" s="11"/>
    </row>
    <row r="330" spans="1:36" x14ac:dyDescent="0.3">
      <c r="A330" s="19"/>
      <c r="B330" s="18"/>
      <c r="C330" s="8"/>
      <c r="D330" s="9"/>
      <c r="E330" s="10"/>
      <c r="F330" s="10"/>
      <c r="G330" s="10"/>
      <c r="H330" s="10"/>
      <c r="I330" s="10"/>
      <c r="J330" s="10"/>
      <c r="K330" s="10"/>
      <c r="L330" s="10"/>
      <c r="M330" s="15"/>
      <c r="N330" s="15"/>
      <c r="O330" s="15"/>
      <c r="P330" s="15"/>
      <c r="Q330" s="13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3"/>
      <c r="AE330" s="9"/>
      <c r="AF330" s="10"/>
      <c r="AG330" s="4"/>
      <c r="AH330" s="11"/>
      <c r="AI330" s="11"/>
      <c r="AJ330" s="11"/>
    </row>
    <row r="331" spans="1:36" x14ac:dyDescent="0.3">
      <c r="A331" s="19"/>
      <c r="B331" s="18"/>
      <c r="C331" s="8"/>
      <c r="D331" s="9"/>
      <c r="E331" s="10"/>
      <c r="F331" s="10"/>
      <c r="G331" s="10"/>
      <c r="H331" s="10"/>
      <c r="I331" s="10"/>
      <c r="J331" s="10"/>
      <c r="K331" s="10"/>
      <c r="L331" s="10"/>
      <c r="M331" s="15"/>
      <c r="N331" s="15"/>
      <c r="O331" s="15"/>
      <c r="P331" s="15"/>
      <c r="Q331" s="13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3"/>
      <c r="AE331" s="9"/>
      <c r="AF331" s="10"/>
      <c r="AG331" s="4"/>
      <c r="AH331" s="11"/>
      <c r="AI331" s="11"/>
      <c r="AJ331" s="11"/>
    </row>
    <row r="332" spans="1:36" x14ac:dyDescent="0.3">
      <c r="A332" s="19"/>
      <c r="B332" s="18"/>
      <c r="C332" s="8"/>
      <c r="D332" s="9"/>
      <c r="E332" s="10"/>
      <c r="F332" s="10"/>
      <c r="G332" s="10"/>
      <c r="H332" s="10"/>
      <c r="I332" s="10"/>
      <c r="J332" s="10"/>
      <c r="K332" s="10"/>
      <c r="L332" s="10"/>
      <c r="M332" s="15"/>
      <c r="N332" s="15"/>
      <c r="O332" s="15"/>
      <c r="P332" s="15"/>
      <c r="Q332" s="13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3"/>
      <c r="AE332" s="9"/>
      <c r="AF332" s="10"/>
      <c r="AG332" s="4"/>
      <c r="AH332" s="11"/>
      <c r="AI332" s="11"/>
      <c r="AJ332" s="11"/>
    </row>
    <row r="333" spans="1:36" x14ac:dyDescent="0.3">
      <c r="A333" s="19"/>
      <c r="B333" s="18"/>
      <c r="C333" s="8"/>
      <c r="D333" s="9"/>
      <c r="E333" s="10"/>
      <c r="F333" s="10"/>
      <c r="G333" s="10"/>
      <c r="H333" s="10"/>
      <c r="I333" s="10"/>
      <c r="J333" s="10"/>
      <c r="K333" s="10"/>
      <c r="L333" s="10"/>
      <c r="M333" s="15"/>
      <c r="N333" s="15"/>
      <c r="O333" s="15"/>
      <c r="P333" s="15"/>
      <c r="Q333" s="13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3"/>
      <c r="AE333" s="9"/>
      <c r="AF333" s="10"/>
      <c r="AG333" s="4"/>
      <c r="AH333" s="11"/>
      <c r="AI333" s="11"/>
      <c r="AJ333" s="11"/>
    </row>
    <row r="334" spans="1:36" x14ac:dyDescent="0.3">
      <c r="A334" s="19"/>
      <c r="B334" s="18"/>
      <c r="C334" s="8"/>
      <c r="D334" s="9"/>
      <c r="E334" s="10"/>
      <c r="F334" s="10"/>
      <c r="G334" s="10"/>
      <c r="H334" s="10"/>
      <c r="I334" s="10"/>
      <c r="J334" s="10"/>
      <c r="K334" s="10"/>
      <c r="L334" s="10"/>
      <c r="M334" s="15"/>
      <c r="N334" s="15"/>
      <c r="O334" s="15"/>
      <c r="P334" s="15"/>
      <c r="Q334" s="13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3"/>
      <c r="AE334" s="9"/>
      <c r="AF334" s="10"/>
      <c r="AG334" s="4"/>
      <c r="AH334" s="11"/>
      <c r="AI334" s="11"/>
      <c r="AJ334" s="11"/>
    </row>
    <row r="335" spans="1:36" x14ac:dyDescent="0.3">
      <c r="A335" s="19"/>
      <c r="B335" s="18"/>
      <c r="C335" s="8"/>
      <c r="D335" s="9"/>
      <c r="E335" s="10"/>
      <c r="F335" s="10"/>
      <c r="G335" s="10"/>
      <c r="H335" s="10"/>
      <c r="I335" s="10"/>
      <c r="J335" s="10"/>
      <c r="K335" s="10"/>
      <c r="L335" s="10"/>
      <c r="M335" s="15"/>
      <c r="N335" s="15"/>
      <c r="O335" s="15"/>
      <c r="P335" s="15"/>
      <c r="Q335" s="13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3"/>
      <c r="AE335" s="9"/>
      <c r="AF335" s="10"/>
      <c r="AG335" s="4"/>
      <c r="AH335" s="11"/>
      <c r="AI335" s="11"/>
      <c r="AJ335" s="11"/>
    </row>
    <row r="336" spans="1:36" x14ac:dyDescent="0.3">
      <c r="A336" s="19"/>
      <c r="B336" s="18"/>
      <c r="C336" s="8"/>
      <c r="D336" s="9"/>
      <c r="E336" s="10"/>
      <c r="F336" s="10"/>
      <c r="G336" s="10"/>
      <c r="H336" s="10"/>
      <c r="I336" s="10"/>
      <c r="J336" s="10"/>
      <c r="K336" s="10"/>
      <c r="L336" s="10"/>
      <c r="M336" s="15"/>
      <c r="N336" s="15"/>
      <c r="O336" s="15"/>
      <c r="P336" s="15"/>
      <c r="Q336" s="13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3"/>
      <c r="AE336" s="9"/>
      <c r="AF336" s="10"/>
      <c r="AG336" s="4"/>
      <c r="AH336" s="11"/>
      <c r="AI336" s="11"/>
      <c r="AJ336" s="11"/>
    </row>
    <row r="337" spans="1:36" x14ac:dyDescent="0.3">
      <c r="A337" s="19"/>
      <c r="B337" s="18"/>
      <c r="C337" s="8"/>
      <c r="D337" s="9"/>
      <c r="E337" s="10"/>
      <c r="F337" s="10"/>
      <c r="G337" s="10"/>
      <c r="H337" s="10"/>
      <c r="I337" s="10"/>
      <c r="J337" s="10"/>
      <c r="K337" s="10"/>
      <c r="L337" s="10"/>
      <c r="M337" s="15"/>
      <c r="N337" s="15"/>
      <c r="O337" s="15"/>
      <c r="P337" s="15"/>
      <c r="Q337" s="13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3"/>
      <c r="AE337" s="9"/>
      <c r="AF337" s="10"/>
      <c r="AG337" s="4"/>
      <c r="AH337" s="11"/>
      <c r="AI337" s="11"/>
      <c r="AJ337" s="11"/>
    </row>
    <row r="338" spans="1:36" x14ac:dyDescent="0.3">
      <c r="A338" s="19"/>
      <c r="B338" s="18"/>
      <c r="C338" s="8"/>
      <c r="D338" s="9"/>
      <c r="E338" s="10"/>
      <c r="F338" s="10"/>
      <c r="G338" s="10"/>
      <c r="H338" s="10"/>
      <c r="I338" s="10"/>
      <c r="J338" s="10"/>
      <c r="K338" s="10"/>
      <c r="L338" s="10"/>
      <c r="M338" s="15"/>
      <c r="N338" s="15"/>
      <c r="O338" s="15"/>
      <c r="P338" s="15"/>
      <c r="Q338" s="13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3"/>
      <c r="AE338" s="9"/>
      <c r="AF338" s="10"/>
      <c r="AG338" s="4"/>
      <c r="AH338" s="11"/>
      <c r="AI338" s="11"/>
      <c r="AJ338" s="11"/>
    </row>
    <row r="339" spans="1:36" x14ac:dyDescent="0.3">
      <c r="A339" s="19"/>
      <c r="B339" s="18"/>
      <c r="C339" s="8"/>
      <c r="D339" s="9"/>
      <c r="E339" s="10"/>
      <c r="F339" s="10"/>
      <c r="G339" s="10"/>
      <c r="H339" s="10"/>
      <c r="I339" s="10"/>
      <c r="J339" s="10"/>
      <c r="K339" s="10"/>
      <c r="L339" s="10"/>
      <c r="M339" s="15"/>
      <c r="N339" s="15"/>
      <c r="O339" s="15"/>
      <c r="P339" s="15"/>
      <c r="Q339" s="13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3"/>
      <c r="AE339" s="9"/>
      <c r="AF339" s="10"/>
      <c r="AG339" s="4"/>
      <c r="AH339" s="11"/>
      <c r="AI339" s="11"/>
      <c r="AJ339" s="11"/>
    </row>
    <row r="340" spans="1:36" x14ac:dyDescent="0.3">
      <c r="A340" s="19"/>
      <c r="B340" s="18"/>
      <c r="C340" s="8"/>
      <c r="D340" s="9"/>
      <c r="E340" s="10"/>
      <c r="F340" s="10"/>
      <c r="G340" s="10"/>
      <c r="H340" s="10"/>
      <c r="I340" s="10"/>
      <c r="J340" s="10"/>
      <c r="K340" s="10"/>
      <c r="L340" s="10"/>
      <c r="M340" s="15"/>
      <c r="N340" s="15"/>
      <c r="O340" s="15"/>
      <c r="P340" s="15"/>
      <c r="Q340" s="13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3"/>
      <c r="AE340" s="9"/>
      <c r="AF340" s="10"/>
      <c r="AG340" s="4"/>
      <c r="AH340" s="11"/>
      <c r="AI340" s="11"/>
      <c r="AJ340" s="11"/>
    </row>
    <row r="341" spans="1:36" x14ac:dyDescent="0.3">
      <c r="A341" s="19"/>
      <c r="B341" s="18"/>
      <c r="C341" s="8"/>
      <c r="D341" s="9"/>
      <c r="E341" s="10"/>
      <c r="F341" s="10"/>
      <c r="G341" s="10"/>
      <c r="H341" s="10"/>
      <c r="I341" s="10"/>
      <c r="J341" s="10"/>
      <c r="K341" s="10"/>
      <c r="L341" s="10"/>
      <c r="M341" s="15"/>
      <c r="N341" s="15"/>
      <c r="O341" s="15"/>
      <c r="P341" s="15"/>
      <c r="Q341" s="13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3"/>
      <c r="AE341" s="9"/>
      <c r="AF341" s="10"/>
      <c r="AG341" s="4"/>
      <c r="AH341" s="11"/>
      <c r="AI341" s="11"/>
      <c r="AJ341" s="11"/>
    </row>
    <row r="342" spans="1:36" x14ac:dyDescent="0.3">
      <c r="A342" s="19"/>
      <c r="B342" s="18"/>
      <c r="C342" s="8"/>
      <c r="D342" s="9"/>
      <c r="E342" s="10"/>
      <c r="F342" s="10"/>
      <c r="G342" s="10"/>
      <c r="H342" s="10"/>
      <c r="I342" s="10"/>
      <c r="J342" s="10"/>
      <c r="K342" s="10"/>
      <c r="L342" s="10"/>
      <c r="M342" s="15"/>
      <c r="N342" s="15"/>
      <c r="O342" s="15"/>
      <c r="P342" s="15"/>
      <c r="Q342" s="13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3"/>
      <c r="AE342" s="9"/>
      <c r="AF342" s="10"/>
      <c r="AG342" s="4"/>
      <c r="AH342" s="11"/>
      <c r="AI342" s="11"/>
      <c r="AJ342" s="11"/>
    </row>
    <row r="343" spans="1:36" x14ac:dyDescent="0.3">
      <c r="A343" s="19"/>
      <c r="B343" s="18"/>
      <c r="C343" s="8"/>
      <c r="D343" s="9"/>
      <c r="E343" s="10"/>
      <c r="F343" s="10"/>
      <c r="G343" s="10"/>
      <c r="H343" s="10"/>
      <c r="I343" s="10"/>
      <c r="J343" s="10"/>
      <c r="K343" s="10"/>
      <c r="L343" s="10"/>
      <c r="M343" s="15"/>
      <c r="N343" s="15"/>
      <c r="O343" s="15"/>
      <c r="P343" s="15"/>
      <c r="Q343" s="13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3"/>
      <c r="AE343" s="9"/>
      <c r="AF343" s="10"/>
      <c r="AG343" s="4"/>
      <c r="AH343" s="11"/>
      <c r="AI343" s="11"/>
      <c r="AJ343" s="11"/>
    </row>
    <row r="344" spans="1:36" x14ac:dyDescent="0.3">
      <c r="A344" s="19"/>
      <c r="B344" s="18"/>
      <c r="C344" s="8"/>
      <c r="D344" s="9"/>
      <c r="E344" s="10"/>
      <c r="F344" s="10"/>
      <c r="G344" s="10"/>
      <c r="H344" s="10"/>
      <c r="I344" s="10"/>
      <c r="J344" s="10"/>
      <c r="K344" s="10"/>
      <c r="L344" s="10"/>
      <c r="M344" s="15"/>
      <c r="N344" s="15"/>
      <c r="O344" s="15"/>
      <c r="P344" s="15"/>
      <c r="Q344" s="13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3"/>
      <c r="AE344" s="9"/>
      <c r="AF344" s="10"/>
      <c r="AG344" s="4"/>
      <c r="AH344" s="11"/>
      <c r="AI344" s="11"/>
      <c r="AJ344" s="11"/>
    </row>
    <row r="345" spans="1:36" x14ac:dyDescent="0.3">
      <c r="A345" s="19"/>
      <c r="B345" s="18"/>
      <c r="C345" s="8"/>
      <c r="D345" s="9"/>
      <c r="E345" s="10"/>
      <c r="F345" s="10"/>
      <c r="G345" s="10"/>
      <c r="H345" s="10"/>
      <c r="I345" s="10"/>
      <c r="J345" s="10"/>
      <c r="K345" s="10"/>
      <c r="L345" s="10"/>
      <c r="M345" s="15"/>
      <c r="N345" s="15"/>
      <c r="O345" s="15"/>
      <c r="P345" s="15"/>
      <c r="Q345" s="13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3"/>
      <c r="AE345" s="9"/>
      <c r="AF345" s="10"/>
      <c r="AG345" s="4"/>
      <c r="AH345" s="11"/>
      <c r="AI345" s="11"/>
      <c r="AJ345" s="11"/>
    </row>
    <row r="346" spans="1:36" x14ac:dyDescent="0.3">
      <c r="A346" s="19"/>
      <c r="B346" s="18"/>
      <c r="C346" s="8"/>
      <c r="D346" s="9"/>
      <c r="E346" s="10"/>
      <c r="F346" s="10"/>
      <c r="G346" s="10"/>
      <c r="H346" s="10"/>
      <c r="I346" s="10"/>
      <c r="J346" s="10"/>
      <c r="K346" s="10"/>
      <c r="L346" s="10"/>
      <c r="M346" s="15"/>
      <c r="N346" s="15"/>
      <c r="O346" s="15"/>
      <c r="P346" s="15"/>
      <c r="Q346" s="13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3"/>
      <c r="AE346" s="9"/>
      <c r="AF346" s="10"/>
      <c r="AG346" s="4"/>
      <c r="AH346" s="11"/>
      <c r="AI346" s="11"/>
      <c r="AJ346" s="11"/>
    </row>
    <row r="347" spans="1:36" x14ac:dyDescent="0.3">
      <c r="A347" s="19"/>
      <c r="B347" s="18"/>
      <c r="C347" s="8"/>
      <c r="D347" s="9"/>
      <c r="E347" s="10"/>
      <c r="F347" s="10"/>
      <c r="G347" s="10"/>
      <c r="H347" s="10"/>
      <c r="I347" s="10"/>
      <c r="J347" s="10"/>
      <c r="K347" s="10"/>
      <c r="L347" s="10"/>
      <c r="M347" s="15"/>
      <c r="N347" s="15"/>
      <c r="O347" s="15"/>
      <c r="P347" s="15"/>
      <c r="Q347" s="13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3"/>
      <c r="AE347" s="9"/>
      <c r="AF347" s="10"/>
      <c r="AG347" s="4"/>
      <c r="AH347" s="11"/>
      <c r="AI347" s="11"/>
      <c r="AJ347" s="11"/>
    </row>
    <row r="348" spans="1:36" x14ac:dyDescent="0.3">
      <c r="A348" s="19"/>
      <c r="B348" s="18"/>
      <c r="C348" s="8"/>
      <c r="D348" s="9"/>
      <c r="E348" s="10"/>
      <c r="F348" s="10"/>
      <c r="G348" s="10"/>
      <c r="H348" s="10"/>
      <c r="I348" s="10"/>
      <c r="J348" s="10"/>
      <c r="K348" s="10"/>
      <c r="L348" s="10"/>
      <c r="M348" s="15"/>
      <c r="N348" s="15"/>
      <c r="O348" s="15"/>
      <c r="P348" s="15"/>
      <c r="Q348" s="13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3"/>
      <c r="AE348" s="9"/>
      <c r="AF348" s="10"/>
      <c r="AG348" s="4"/>
      <c r="AH348" s="11"/>
      <c r="AI348" s="11"/>
      <c r="AJ348" s="11"/>
    </row>
    <row r="349" spans="1:36" x14ac:dyDescent="0.3">
      <c r="A349" s="19"/>
      <c r="B349" s="18"/>
      <c r="C349" s="8"/>
      <c r="D349" s="9"/>
      <c r="E349" s="10"/>
      <c r="F349" s="10"/>
      <c r="G349" s="10"/>
      <c r="H349" s="10"/>
      <c r="I349" s="10"/>
      <c r="J349" s="10"/>
      <c r="K349" s="10"/>
      <c r="L349" s="10"/>
      <c r="M349" s="15"/>
      <c r="N349" s="15"/>
      <c r="O349" s="15"/>
      <c r="P349" s="15"/>
      <c r="Q349" s="13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3"/>
      <c r="AE349" s="9"/>
      <c r="AF349" s="10"/>
      <c r="AG349" s="4"/>
      <c r="AH349" s="11"/>
      <c r="AI349" s="11"/>
      <c r="AJ349" s="11"/>
    </row>
    <row r="350" spans="1:36" x14ac:dyDescent="0.3">
      <c r="A350" s="19"/>
      <c r="B350" s="18"/>
      <c r="C350" s="8"/>
      <c r="D350" s="9"/>
      <c r="E350" s="10"/>
      <c r="F350" s="10"/>
      <c r="G350" s="10"/>
      <c r="H350" s="10"/>
      <c r="I350" s="10"/>
      <c r="J350" s="10"/>
      <c r="K350" s="10"/>
      <c r="L350" s="10"/>
      <c r="M350" s="15"/>
      <c r="N350" s="15"/>
      <c r="O350" s="15"/>
      <c r="P350" s="15"/>
      <c r="Q350" s="13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3"/>
      <c r="AE350" s="9"/>
      <c r="AF350" s="10"/>
      <c r="AG350" s="4"/>
      <c r="AH350" s="11"/>
      <c r="AI350" s="11"/>
      <c r="AJ350" s="11"/>
    </row>
    <row r="351" spans="1:36" x14ac:dyDescent="0.3">
      <c r="A351" s="19"/>
      <c r="B351" s="18"/>
      <c r="C351" s="8"/>
      <c r="D351" s="9"/>
      <c r="E351" s="10"/>
      <c r="F351" s="10"/>
      <c r="G351" s="10"/>
      <c r="H351" s="10"/>
      <c r="I351" s="10"/>
      <c r="J351" s="10"/>
      <c r="K351" s="10"/>
      <c r="L351" s="10"/>
      <c r="M351" s="15"/>
      <c r="N351" s="15"/>
      <c r="O351" s="15"/>
      <c r="P351" s="15"/>
      <c r="Q351" s="13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3"/>
      <c r="AE351" s="9"/>
      <c r="AF351" s="10"/>
      <c r="AG351" s="4"/>
      <c r="AH351" s="11"/>
      <c r="AI351" s="11"/>
      <c r="AJ351" s="11"/>
    </row>
  </sheetData>
  <autoFilter ref="A4:AL342" xr:uid="{426041A1-E079-4CFB-A5DA-42E3514BE66B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A1FA-5A7B-437D-8DD5-E4E9CE174D64}">
  <sheetPr codeName="Hoja2"/>
  <dimension ref="A1:AF162"/>
  <sheetViews>
    <sheetView workbookViewId="0">
      <pane xSplit="2" ySplit="4" topLeftCell="N152" activePane="bottomRight" state="frozen"/>
      <selection activeCell="A136" sqref="A136"/>
      <selection pane="topRight" activeCell="A136" sqref="A136"/>
      <selection pane="bottomLeft" activeCell="A136" sqref="A136"/>
      <selection pane="bottomRight" activeCell="A155" sqref="A155:XFD159"/>
    </sheetView>
  </sheetViews>
  <sheetFormatPr baseColWidth="10" defaultRowHeight="14.4" x14ac:dyDescent="0.3"/>
  <cols>
    <col min="1" max="1" width="16.88671875" customWidth="1"/>
    <col min="2" max="2" width="33.109375" bestFit="1" customWidth="1"/>
    <col min="3" max="3" width="29.5546875" customWidth="1"/>
    <col min="5" max="5" width="13.109375" bestFit="1" customWidth="1"/>
    <col min="6" max="6" width="13.109375" customWidth="1"/>
    <col min="7" max="26" width="11.44140625" customWidth="1"/>
    <col min="27" max="27" width="23.5546875" customWidth="1"/>
  </cols>
  <sheetData>
    <row r="1" spans="1:29" ht="21" x14ac:dyDescent="0.4">
      <c r="A1" s="1" t="s">
        <v>265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2"/>
      <c r="X1" s="2"/>
      <c r="Y1" s="2"/>
      <c r="Z1" s="2"/>
      <c r="AA1" s="4"/>
    </row>
    <row r="2" spans="1:29" ht="15" customHeight="1" x14ac:dyDescent="0.3">
      <c r="B2" t="s">
        <v>266</v>
      </c>
      <c r="P2" s="11"/>
      <c r="AA2" s="4"/>
    </row>
    <row r="3" spans="1:29" ht="8.25" customHeight="1" x14ac:dyDescent="0.3">
      <c r="A3" s="5"/>
      <c r="AA3" s="4"/>
    </row>
    <row r="4" spans="1:29" ht="36" x14ac:dyDescent="0.3">
      <c r="A4" s="6" t="s">
        <v>247</v>
      </c>
      <c r="B4" s="7" t="s">
        <v>0</v>
      </c>
      <c r="C4" s="7" t="s">
        <v>165</v>
      </c>
      <c r="D4" s="7" t="s">
        <v>1</v>
      </c>
      <c r="E4" s="7" t="s">
        <v>2</v>
      </c>
      <c r="F4" s="7" t="s">
        <v>258</v>
      </c>
      <c r="G4" s="7" t="s">
        <v>3</v>
      </c>
      <c r="H4" s="7" t="s">
        <v>138</v>
      </c>
      <c r="I4" s="7" t="s">
        <v>278</v>
      </c>
      <c r="J4" s="7" t="s">
        <v>250</v>
      </c>
      <c r="K4" s="7" t="s">
        <v>263</v>
      </c>
      <c r="L4" s="7" t="s">
        <v>159</v>
      </c>
      <c r="M4" s="7" t="s">
        <v>4</v>
      </c>
      <c r="N4" s="7" t="s">
        <v>5</v>
      </c>
      <c r="O4" s="7" t="s">
        <v>6</v>
      </c>
      <c r="P4" s="7" t="s">
        <v>7</v>
      </c>
      <c r="Q4" s="7" t="s">
        <v>195</v>
      </c>
      <c r="R4" s="7" t="s">
        <v>8</v>
      </c>
      <c r="S4" s="7" t="s">
        <v>95</v>
      </c>
      <c r="T4" s="7" t="s">
        <v>244</v>
      </c>
      <c r="U4" s="7" t="s">
        <v>9</v>
      </c>
      <c r="V4" s="7" t="s">
        <v>10</v>
      </c>
      <c r="W4" s="7" t="s">
        <v>141</v>
      </c>
      <c r="X4" s="7" t="s">
        <v>11</v>
      </c>
      <c r="Y4" s="7" t="s">
        <v>12</v>
      </c>
      <c r="Z4" s="7" t="s">
        <v>13</v>
      </c>
      <c r="AA4" s="4"/>
    </row>
    <row r="5" spans="1:29" x14ac:dyDescent="0.3">
      <c r="A5" s="12" t="s">
        <v>14</v>
      </c>
      <c r="B5" s="8" t="s">
        <v>15</v>
      </c>
      <c r="C5" s="8" t="s">
        <v>166</v>
      </c>
      <c r="D5" s="9">
        <v>35000</v>
      </c>
      <c r="E5" s="10">
        <v>17500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3">
        <f t="shared" ref="M5:M35" si="0">SUM(E5:L5)</f>
        <v>17500</v>
      </c>
      <c r="N5" s="10">
        <v>93.586399999999998</v>
      </c>
      <c r="O5" s="10">
        <v>117.03596800000003</v>
      </c>
      <c r="P5" s="10">
        <v>0</v>
      </c>
      <c r="Q5" s="10">
        <v>6300</v>
      </c>
      <c r="R5" s="10">
        <v>0</v>
      </c>
      <c r="S5" s="10">
        <v>0</v>
      </c>
      <c r="T5" s="10">
        <v>0</v>
      </c>
      <c r="U5" s="10">
        <v>402.48</v>
      </c>
      <c r="V5" s="10">
        <v>0</v>
      </c>
      <c r="W5" s="10">
        <v>0</v>
      </c>
      <c r="X5" s="13">
        <f t="shared" ref="X5:X68" si="1">SUM(N5:W5)</f>
        <v>6913.1023679999998</v>
      </c>
      <c r="Y5" s="9">
        <v>10586.897632</v>
      </c>
      <c r="Z5" s="10">
        <v>14149.826564999999</v>
      </c>
      <c r="AA5" s="4"/>
      <c r="AB5" s="11"/>
      <c r="AC5" s="11">
        <f t="shared" ref="AC5:AC68" si="2">+M5-X5-Y5</f>
        <v>0</v>
      </c>
    </row>
    <row r="6" spans="1:29" x14ac:dyDescent="0.3">
      <c r="A6" s="12" t="s">
        <v>14</v>
      </c>
      <c r="B6" s="8" t="s">
        <v>26</v>
      </c>
      <c r="C6" s="8" t="s">
        <v>167</v>
      </c>
      <c r="D6" s="9">
        <v>35000</v>
      </c>
      <c r="E6" s="10">
        <v>17500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3">
        <f t="shared" si="0"/>
        <v>17500</v>
      </c>
      <c r="N6" s="10">
        <v>172.88531999999998</v>
      </c>
      <c r="O6" s="10">
        <v>607.16999200000009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3">
        <f t="shared" si="1"/>
        <v>780.05531200000007</v>
      </c>
      <c r="Y6" s="9">
        <v>16719.944688</v>
      </c>
      <c r="Z6" s="10">
        <v>20020.959441000003</v>
      </c>
      <c r="AA6" s="4"/>
      <c r="AB6" s="11"/>
      <c r="AC6" s="11">
        <f t="shared" si="2"/>
        <v>0</v>
      </c>
    </row>
    <row r="7" spans="1:29" x14ac:dyDescent="0.3">
      <c r="A7" s="12" t="s">
        <v>16</v>
      </c>
      <c r="B7" s="8" t="s">
        <v>27</v>
      </c>
      <c r="C7" s="8" t="s">
        <v>262</v>
      </c>
      <c r="D7" s="9">
        <v>30000</v>
      </c>
      <c r="E7" s="10">
        <v>15000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3">
        <f t="shared" si="0"/>
        <v>15000</v>
      </c>
      <c r="N7" s="10">
        <v>84.230800000000002</v>
      </c>
      <c r="O7" s="10">
        <v>78.961408000000006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3">
        <f t="shared" si="1"/>
        <v>163.19220799999999</v>
      </c>
      <c r="Y7" s="9">
        <v>14836.807792</v>
      </c>
      <c r="Z7" s="10">
        <v>16743.159216</v>
      </c>
      <c r="AA7" s="4"/>
      <c r="AB7" s="11"/>
      <c r="AC7" s="11">
        <f t="shared" si="2"/>
        <v>0</v>
      </c>
    </row>
    <row r="8" spans="1:29" x14ac:dyDescent="0.3">
      <c r="A8" s="12" t="s">
        <v>17</v>
      </c>
      <c r="B8" s="8" t="s">
        <v>28</v>
      </c>
      <c r="C8" s="8" t="s">
        <v>168</v>
      </c>
      <c r="D8" s="9">
        <v>20000</v>
      </c>
      <c r="E8" s="10">
        <v>10000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3">
        <f t="shared" si="0"/>
        <v>10000</v>
      </c>
      <c r="N8" s="10">
        <v>93.586399999999998</v>
      </c>
      <c r="O8" s="10">
        <v>117.03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3">
        <f t="shared" si="1"/>
        <v>210.6164</v>
      </c>
      <c r="Y8" s="9">
        <v>9789.3835999999992</v>
      </c>
      <c r="Z8" s="10">
        <v>11566.845464999999</v>
      </c>
      <c r="AA8" s="4"/>
      <c r="AB8" s="11"/>
      <c r="AC8" s="11">
        <f t="shared" si="2"/>
        <v>0</v>
      </c>
    </row>
    <row r="9" spans="1:29" x14ac:dyDescent="0.3">
      <c r="A9" s="12" t="s">
        <v>14</v>
      </c>
      <c r="B9" s="8" t="s">
        <v>29</v>
      </c>
      <c r="C9" s="8" t="s">
        <v>169</v>
      </c>
      <c r="D9" s="9">
        <v>31500</v>
      </c>
      <c r="E9" s="10">
        <v>15750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3">
        <f t="shared" si="0"/>
        <v>15750</v>
      </c>
      <c r="N9" s="10">
        <v>118.21559999999999</v>
      </c>
      <c r="O9" s="10">
        <v>339.01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3">
        <f t="shared" si="1"/>
        <v>457.22559999999999</v>
      </c>
      <c r="Y9" s="9">
        <v>15292.774400000002</v>
      </c>
      <c r="Z9" s="10">
        <v>17792.192691</v>
      </c>
      <c r="AA9" s="4"/>
      <c r="AB9" s="11"/>
      <c r="AC9" s="11">
        <f t="shared" si="2"/>
        <v>0</v>
      </c>
    </row>
    <row r="10" spans="1:29" x14ac:dyDescent="0.3">
      <c r="A10" s="12" t="s">
        <v>16</v>
      </c>
      <c r="B10" s="8" t="s">
        <v>30</v>
      </c>
      <c r="C10" s="8" t="s">
        <v>170</v>
      </c>
      <c r="D10" s="9">
        <v>50000</v>
      </c>
      <c r="E10" s="10">
        <v>25000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3">
        <f t="shared" si="0"/>
        <v>25000</v>
      </c>
      <c r="N10" s="10">
        <v>173.0496</v>
      </c>
      <c r="O10" s="10">
        <v>607.16999200000009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3">
        <f t="shared" si="1"/>
        <v>780.21959200000015</v>
      </c>
      <c r="Y10" s="9">
        <v>24219.780407999999</v>
      </c>
      <c r="Z10" s="10">
        <v>27896.969541000002</v>
      </c>
      <c r="AA10" s="4" t="s">
        <v>271</v>
      </c>
      <c r="AB10" s="11"/>
      <c r="AC10" s="11">
        <f t="shared" si="2"/>
        <v>0</v>
      </c>
    </row>
    <row r="11" spans="1:29" x14ac:dyDescent="0.3">
      <c r="A11" s="12" t="s">
        <v>14</v>
      </c>
      <c r="B11" s="8" t="s">
        <v>31</v>
      </c>
      <c r="C11" s="8" t="s">
        <v>171</v>
      </c>
      <c r="D11" s="9">
        <v>35500</v>
      </c>
      <c r="E11" s="10">
        <v>17750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3">
        <f t="shared" si="0"/>
        <v>17750</v>
      </c>
      <c r="N11" s="10">
        <v>154.14852000000002</v>
      </c>
      <c r="O11" s="10">
        <v>500.91</v>
      </c>
      <c r="P11" s="10">
        <v>540.26</v>
      </c>
      <c r="Q11" s="10">
        <v>0</v>
      </c>
      <c r="R11" s="10">
        <v>0</v>
      </c>
      <c r="S11" s="10">
        <v>0</v>
      </c>
      <c r="T11" s="10">
        <v>0</v>
      </c>
      <c r="U11" s="10">
        <v>447.03</v>
      </c>
      <c r="V11" s="10">
        <v>2499.3200000000002</v>
      </c>
      <c r="W11" s="10">
        <v>0</v>
      </c>
      <c r="X11" s="13">
        <f t="shared" si="1"/>
        <v>4141.6685200000002</v>
      </c>
      <c r="Y11" s="9">
        <v>13608.331480000001</v>
      </c>
      <c r="Z11" s="10">
        <v>20149.362891000001</v>
      </c>
      <c r="AA11" s="4" t="s">
        <v>264</v>
      </c>
      <c r="AB11" s="11"/>
      <c r="AC11" s="11">
        <f t="shared" si="2"/>
        <v>0</v>
      </c>
    </row>
    <row r="12" spans="1:29" x14ac:dyDescent="0.3">
      <c r="A12" s="12" t="s">
        <v>18</v>
      </c>
      <c r="B12" s="8" t="s">
        <v>32</v>
      </c>
      <c r="C12" s="8" t="s">
        <v>172</v>
      </c>
      <c r="D12" s="9">
        <v>15000</v>
      </c>
      <c r="E12" s="10">
        <v>7500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3">
        <f t="shared" si="0"/>
        <v>7500</v>
      </c>
      <c r="N12" s="10">
        <v>71.341200000000001</v>
      </c>
      <c r="O12" s="10">
        <v>5.97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3">
        <f t="shared" si="1"/>
        <v>77.311199999999999</v>
      </c>
      <c r="Y12" s="9">
        <v>7422.6887999999999</v>
      </c>
      <c r="Z12" s="10">
        <v>8752.6373445000008</v>
      </c>
      <c r="AA12" s="4"/>
      <c r="AB12" s="11"/>
      <c r="AC12" s="11">
        <f t="shared" si="2"/>
        <v>0</v>
      </c>
    </row>
    <row r="13" spans="1:29" x14ac:dyDescent="0.3">
      <c r="A13" s="12" t="s">
        <v>18</v>
      </c>
      <c r="B13" s="8" t="s">
        <v>33</v>
      </c>
      <c r="C13" s="8" t="s">
        <v>172</v>
      </c>
      <c r="D13" s="9">
        <v>15000</v>
      </c>
      <c r="E13" s="10">
        <v>7500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3">
        <f t="shared" si="0"/>
        <v>7500</v>
      </c>
      <c r="N13" s="10">
        <v>71.341200000000001</v>
      </c>
      <c r="O13" s="10">
        <v>9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3">
        <f t="shared" si="1"/>
        <v>80.341200000000001</v>
      </c>
      <c r="Y13" s="9">
        <v>7419.6588000000002</v>
      </c>
      <c r="Z13" s="10">
        <v>8752.6373445000008</v>
      </c>
      <c r="AA13" s="4"/>
      <c r="AB13" s="11"/>
      <c r="AC13" s="11">
        <f t="shared" si="2"/>
        <v>0</v>
      </c>
    </row>
    <row r="14" spans="1:29" x14ac:dyDescent="0.3">
      <c r="A14" s="12" t="s">
        <v>18</v>
      </c>
      <c r="B14" s="8" t="s">
        <v>34</v>
      </c>
      <c r="C14" s="8" t="s">
        <v>172</v>
      </c>
      <c r="D14" s="9">
        <v>15000</v>
      </c>
      <c r="E14" s="10">
        <v>7500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3">
        <f t="shared" si="0"/>
        <v>7500</v>
      </c>
      <c r="N14" s="10">
        <v>71.341200000000001</v>
      </c>
      <c r="O14" s="10">
        <v>9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3">
        <f t="shared" si="1"/>
        <v>80.341200000000001</v>
      </c>
      <c r="Y14" s="9">
        <v>7419.6588000000002</v>
      </c>
      <c r="Z14" s="10">
        <v>8752.6373445000008</v>
      </c>
      <c r="AA14" s="4"/>
      <c r="AB14" s="11"/>
      <c r="AC14" s="11">
        <f t="shared" si="2"/>
        <v>0</v>
      </c>
    </row>
    <row r="15" spans="1:29" x14ac:dyDescent="0.3">
      <c r="A15" s="12" t="s">
        <v>18</v>
      </c>
      <c r="B15" s="8" t="s">
        <v>35</v>
      </c>
      <c r="C15" s="8" t="s">
        <v>173</v>
      </c>
      <c r="D15" s="9">
        <v>15000</v>
      </c>
      <c r="E15" s="10">
        <v>7500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3">
        <f t="shared" si="0"/>
        <v>7500</v>
      </c>
      <c r="N15" s="10">
        <v>71.341200000000001</v>
      </c>
      <c r="O15" s="10">
        <v>5.97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3">
        <f t="shared" si="1"/>
        <v>77.311199999999999</v>
      </c>
      <c r="Y15" s="9">
        <v>7422.6887999999999</v>
      </c>
      <c r="Z15" s="10">
        <v>8752.6373445000008</v>
      </c>
      <c r="AA15" s="4"/>
      <c r="AB15" s="11"/>
      <c r="AC15" s="11">
        <f t="shared" si="2"/>
        <v>0</v>
      </c>
    </row>
    <row r="16" spans="1:29" x14ac:dyDescent="0.3">
      <c r="A16" s="12" t="s">
        <v>16</v>
      </c>
      <c r="B16" s="8" t="s">
        <v>36</v>
      </c>
      <c r="C16" s="8" t="s">
        <v>174</v>
      </c>
      <c r="D16" s="9">
        <v>49900</v>
      </c>
      <c r="E16" s="10">
        <v>24950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3">
        <f t="shared" si="0"/>
        <v>24950</v>
      </c>
      <c r="N16" s="10">
        <v>110.39232000000001</v>
      </c>
      <c r="O16" s="10">
        <v>310.45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3">
        <f t="shared" si="1"/>
        <v>420.84231999999997</v>
      </c>
      <c r="Y16" s="9">
        <v>24529.15768</v>
      </c>
      <c r="Z16" s="10">
        <v>27395.821340999999</v>
      </c>
      <c r="AA16" s="4"/>
      <c r="AB16" s="11"/>
      <c r="AC16" s="11">
        <f t="shared" si="2"/>
        <v>0</v>
      </c>
    </row>
    <row r="17" spans="1:29" x14ac:dyDescent="0.3">
      <c r="A17" s="12" t="s">
        <v>18</v>
      </c>
      <c r="B17" s="8" t="s">
        <v>37</v>
      </c>
      <c r="C17" s="8" t="s">
        <v>175</v>
      </c>
      <c r="D17" s="9">
        <v>15000</v>
      </c>
      <c r="E17" s="10">
        <v>7500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3">
        <f t="shared" si="0"/>
        <v>7500</v>
      </c>
      <c r="N17" s="10">
        <v>71.079000000000008</v>
      </c>
      <c r="O17" s="10">
        <v>9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3">
        <f t="shared" si="1"/>
        <v>80.079000000000008</v>
      </c>
      <c r="Y17" s="9">
        <v>7419.9210000000003</v>
      </c>
      <c r="Z17" s="10">
        <v>8750.8811565000015</v>
      </c>
      <c r="AA17" s="4"/>
      <c r="AB17" s="11"/>
      <c r="AC17" s="11">
        <f t="shared" si="2"/>
        <v>0</v>
      </c>
    </row>
    <row r="18" spans="1:29" x14ac:dyDescent="0.3">
      <c r="A18" s="12" t="s">
        <v>18</v>
      </c>
      <c r="B18" s="8" t="s">
        <v>38</v>
      </c>
      <c r="C18" s="8" t="s">
        <v>172</v>
      </c>
      <c r="D18" s="9">
        <v>15000</v>
      </c>
      <c r="E18" s="10">
        <v>7500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3">
        <f t="shared" si="0"/>
        <v>7500</v>
      </c>
      <c r="N18" s="10">
        <v>71.079000000000008</v>
      </c>
      <c r="O18" s="10">
        <v>9</v>
      </c>
      <c r="P18" s="10">
        <v>1496.66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3">
        <f t="shared" si="1"/>
        <v>1576.739</v>
      </c>
      <c r="Y18" s="9">
        <v>5923.2610000000004</v>
      </c>
      <c r="Z18" s="10">
        <v>8750.8811565000015</v>
      </c>
      <c r="AA18" s="4"/>
      <c r="AB18" s="11"/>
      <c r="AC18" s="11">
        <f t="shared" si="2"/>
        <v>0</v>
      </c>
    </row>
    <row r="19" spans="1:29" x14ac:dyDescent="0.3">
      <c r="A19" s="12" t="s">
        <v>14</v>
      </c>
      <c r="B19" s="8" t="s">
        <v>39</v>
      </c>
      <c r="C19" s="8" t="s">
        <v>176</v>
      </c>
      <c r="D19" s="9">
        <v>22000</v>
      </c>
      <c r="E19" s="10">
        <v>9533.33</v>
      </c>
      <c r="F19" s="10">
        <v>1466.67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3">
        <f t="shared" si="0"/>
        <v>11000</v>
      </c>
      <c r="N19" s="10">
        <v>93.586399999999998</v>
      </c>
      <c r="O19" s="10">
        <v>117.03</v>
      </c>
      <c r="P19" s="10">
        <v>0</v>
      </c>
      <c r="Q19" s="10">
        <v>2056.37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3">
        <f t="shared" si="1"/>
        <v>2266.9863999999998</v>
      </c>
      <c r="Y19" s="9">
        <v>8733.0136000000002</v>
      </c>
      <c r="Z19" s="10">
        <v>12616.845464999999</v>
      </c>
      <c r="AA19" s="4"/>
      <c r="AB19" s="11"/>
      <c r="AC19" s="11">
        <f t="shared" si="2"/>
        <v>0</v>
      </c>
    </row>
    <row r="20" spans="1:29" x14ac:dyDescent="0.3">
      <c r="A20" s="12" t="s">
        <v>19</v>
      </c>
      <c r="B20" s="8" t="s">
        <v>40</v>
      </c>
      <c r="C20" s="8" t="s">
        <v>177</v>
      </c>
      <c r="D20" s="9">
        <v>7000</v>
      </c>
      <c r="E20" s="10">
        <v>3500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3">
        <f t="shared" si="0"/>
        <v>3500</v>
      </c>
      <c r="N20" s="10">
        <v>71.079000000000008</v>
      </c>
      <c r="O20" s="10">
        <v>9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3">
        <f t="shared" si="1"/>
        <v>80.079000000000008</v>
      </c>
      <c r="Y20" s="9">
        <v>3419.9209999999998</v>
      </c>
      <c r="Z20" s="10">
        <v>4564.8884189999999</v>
      </c>
      <c r="AA20" s="4"/>
      <c r="AB20" s="11"/>
      <c r="AC20" s="11">
        <f t="shared" si="2"/>
        <v>0</v>
      </c>
    </row>
    <row r="21" spans="1:29" x14ac:dyDescent="0.3">
      <c r="A21" s="12" t="s">
        <v>20</v>
      </c>
      <c r="B21" s="8" t="s">
        <v>41</v>
      </c>
      <c r="C21" s="8" t="s">
        <v>173</v>
      </c>
      <c r="D21" s="9">
        <v>8000</v>
      </c>
      <c r="E21" s="10">
        <v>4000</v>
      </c>
      <c r="F21" s="10">
        <v>0</v>
      </c>
      <c r="G21" s="10">
        <v>0</v>
      </c>
      <c r="H21" s="10">
        <v>0</v>
      </c>
      <c r="I21" s="15">
        <v>1011.76</v>
      </c>
      <c r="J21" s="10">
        <v>0</v>
      </c>
      <c r="K21" s="10">
        <v>0</v>
      </c>
      <c r="L21" s="10">
        <v>0</v>
      </c>
      <c r="M21" s="13">
        <f>SUM(E21:K21)</f>
        <v>5011.76</v>
      </c>
      <c r="N21" s="10">
        <v>71.079000000000008</v>
      </c>
      <c r="O21" s="10">
        <v>5.97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3">
        <f t="shared" si="1"/>
        <v>77.049000000000007</v>
      </c>
      <c r="Y21" s="9">
        <v>4934.7110000000002</v>
      </c>
      <c r="Z21" s="10">
        <v>6152.2364189999998</v>
      </c>
      <c r="AA21" s="4" t="s">
        <v>272</v>
      </c>
      <c r="AB21" s="11"/>
      <c r="AC21" s="11">
        <f t="shared" si="2"/>
        <v>0</v>
      </c>
    </row>
    <row r="22" spans="1:29" x14ac:dyDescent="0.3">
      <c r="A22" s="12" t="s">
        <v>21</v>
      </c>
      <c r="B22" s="8" t="s">
        <v>43</v>
      </c>
      <c r="C22" s="8" t="s">
        <v>173</v>
      </c>
      <c r="D22" s="9">
        <v>8000</v>
      </c>
      <c r="E22" s="10">
        <v>4000</v>
      </c>
      <c r="F22" s="10">
        <v>0</v>
      </c>
      <c r="G22" s="10">
        <v>0</v>
      </c>
      <c r="H22" s="10">
        <v>0</v>
      </c>
      <c r="I22" s="15">
        <v>137.84</v>
      </c>
      <c r="J22" s="10">
        <v>0</v>
      </c>
      <c r="K22" s="10">
        <v>0</v>
      </c>
      <c r="L22" s="10">
        <v>0</v>
      </c>
      <c r="M22" s="13">
        <f>SUM(E22:K22)</f>
        <v>4137.84</v>
      </c>
      <c r="N22" s="10">
        <v>71.212000000000003</v>
      </c>
      <c r="O22" s="10">
        <v>5.97</v>
      </c>
      <c r="P22" s="10">
        <v>528.52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3">
        <f t="shared" si="1"/>
        <v>605.702</v>
      </c>
      <c r="Y22" s="9">
        <v>3532.1379999999999</v>
      </c>
      <c r="Z22" s="10">
        <v>5235.5112390000004</v>
      </c>
      <c r="AA22" s="4" t="s">
        <v>272</v>
      </c>
      <c r="AB22" s="11"/>
      <c r="AC22" s="11">
        <f t="shared" si="2"/>
        <v>0</v>
      </c>
    </row>
    <row r="23" spans="1:29" x14ac:dyDescent="0.3">
      <c r="A23" s="12" t="s">
        <v>14</v>
      </c>
      <c r="B23" s="8" t="s">
        <v>44</v>
      </c>
      <c r="C23" s="8" t="s">
        <v>178</v>
      </c>
      <c r="D23" s="9">
        <v>31000</v>
      </c>
      <c r="E23" s="10">
        <v>15500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3">
        <f t="shared" si="0"/>
        <v>15500</v>
      </c>
      <c r="N23" s="10">
        <v>61.84</v>
      </c>
      <c r="O23" s="10">
        <v>78.959999999999994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3">
        <f t="shared" si="1"/>
        <v>140.80000000000001</v>
      </c>
      <c r="Y23" s="9">
        <v>15359.2</v>
      </c>
      <c r="Z23" s="10">
        <v>17266.072151999997</v>
      </c>
      <c r="AA23" s="4"/>
      <c r="AB23" s="11"/>
      <c r="AC23" s="11">
        <f t="shared" si="2"/>
        <v>0</v>
      </c>
    </row>
    <row r="24" spans="1:29" x14ac:dyDescent="0.3">
      <c r="A24" s="12" t="s">
        <v>14</v>
      </c>
      <c r="B24" s="8" t="s">
        <v>46</v>
      </c>
      <c r="C24" s="8" t="s">
        <v>179</v>
      </c>
      <c r="D24" s="9">
        <v>30000</v>
      </c>
      <c r="E24" s="10">
        <v>15000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3">
        <f t="shared" si="0"/>
        <v>15000</v>
      </c>
      <c r="N24" s="10">
        <v>117.96696</v>
      </c>
      <c r="O24" s="10">
        <v>339.02</v>
      </c>
      <c r="P24" s="10">
        <v>3564.7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3">
        <f t="shared" si="1"/>
        <v>4021.68696</v>
      </c>
      <c r="Y24" s="9">
        <v>10978.313040000001</v>
      </c>
      <c r="Z24" s="10">
        <v>17003.163891</v>
      </c>
      <c r="AA24" s="4"/>
      <c r="AB24" s="11"/>
      <c r="AC24" s="11">
        <f t="shared" si="2"/>
        <v>0</v>
      </c>
    </row>
    <row r="25" spans="1:29" x14ac:dyDescent="0.3">
      <c r="A25" s="12" t="s">
        <v>14</v>
      </c>
      <c r="B25" s="8" t="s">
        <v>47</v>
      </c>
      <c r="C25" s="8" t="s">
        <v>169</v>
      </c>
      <c r="D25" s="9">
        <v>31500</v>
      </c>
      <c r="E25" s="10">
        <v>15750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3">
        <f t="shared" si="0"/>
        <v>15750</v>
      </c>
      <c r="N25" s="10">
        <v>153.75335999999999</v>
      </c>
      <c r="O25" s="10">
        <v>498.87</v>
      </c>
      <c r="P25" s="10">
        <v>2576.69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3">
        <f t="shared" si="1"/>
        <v>3229.3133600000001</v>
      </c>
      <c r="Y25" s="9">
        <v>12520.68664</v>
      </c>
      <c r="Z25" s="10">
        <v>18046.531566000001</v>
      </c>
      <c r="AA25" s="4"/>
      <c r="AB25" s="11"/>
      <c r="AC25" s="11">
        <f t="shared" si="2"/>
        <v>0</v>
      </c>
    </row>
    <row r="26" spans="1:29" x14ac:dyDescent="0.3">
      <c r="A26" s="12" t="s">
        <v>23</v>
      </c>
      <c r="B26" s="8" t="s">
        <v>48</v>
      </c>
      <c r="C26" s="8" t="s">
        <v>173</v>
      </c>
      <c r="D26" s="9">
        <v>8000</v>
      </c>
      <c r="E26" s="10">
        <v>4000</v>
      </c>
      <c r="F26" s="10">
        <v>0</v>
      </c>
      <c r="G26" s="10">
        <v>0</v>
      </c>
      <c r="H26" s="16">
        <v>1426.29</v>
      </c>
      <c r="I26" s="17">
        <v>0</v>
      </c>
      <c r="J26" s="10">
        <v>0</v>
      </c>
      <c r="K26" s="10">
        <v>0</v>
      </c>
      <c r="L26" s="10">
        <v>0</v>
      </c>
      <c r="M26" s="13">
        <f t="shared" ref="M26:M31" si="3">SUM(E26:K26)</f>
        <v>5426.29</v>
      </c>
      <c r="N26" s="10">
        <v>13.740562499999998</v>
      </c>
      <c r="O26" s="10">
        <v>1.22</v>
      </c>
      <c r="P26" s="10">
        <v>0</v>
      </c>
      <c r="Q26" s="10">
        <v>0</v>
      </c>
      <c r="R26" s="10">
        <v>0</v>
      </c>
      <c r="S26" s="10">
        <v>3466.67</v>
      </c>
      <c r="T26" s="17">
        <v>0</v>
      </c>
      <c r="U26" s="10">
        <v>0</v>
      </c>
      <c r="V26" s="10">
        <v>0</v>
      </c>
      <c r="W26" s="10">
        <v>0</v>
      </c>
      <c r="X26" s="13">
        <f t="shared" si="1"/>
        <v>3481.6305625</v>
      </c>
      <c r="Y26" s="9">
        <v>1944.6627708333335</v>
      </c>
      <c r="Z26" s="10">
        <v>2406.95048825</v>
      </c>
      <c r="AA26" s="4" t="s">
        <v>272</v>
      </c>
      <c r="AB26" s="11"/>
      <c r="AC26" s="11">
        <f t="shared" si="2"/>
        <v>-3.3333333335576754E-3</v>
      </c>
    </row>
    <row r="27" spans="1:29" x14ac:dyDescent="0.3">
      <c r="A27" s="12" t="s">
        <v>20</v>
      </c>
      <c r="B27" s="8" t="s">
        <v>49</v>
      </c>
      <c r="C27" s="8" t="s">
        <v>173</v>
      </c>
      <c r="D27" s="9">
        <v>8000</v>
      </c>
      <c r="E27" s="10">
        <v>4000</v>
      </c>
      <c r="F27" s="10">
        <v>0</v>
      </c>
      <c r="G27" s="10">
        <v>0</v>
      </c>
      <c r="H27" s="10">
        <v>0</v>
      </c>
      <c r="I27" s="15">
        <v>1095.5600000000002</v>
      </c>
      <c r="J27" s="10">
        <v>0</v>
      </c>
      <c r="K27" s="10">
        <v>0</v>
      </c>
      <c r="L27" s="10">
        <v>0</v>
      </c>
      <c r="M27" s="13">
        <f t="shared" si="3"/>
        <v>5095.5600000000004</v>
      </c>
      <c r="N27" s="10">
        <v>71.212000000000003</v>
      </c>
      <c r="O27" s="10">
        <v>5.97</v>
      </c>
      <c r="P27" s="10">
        <v>578.22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3">
        <f t="shared" si="1"/>
        <v>655.40200000000004</v>
      </c>
      <c r="Y27" s="9">
        <v>4440.1580000000004</v>
      </c>
      <c r="Z27" s="10">
        <v>6241.1172390000011</v>
      </c>
      <c r="AA27" s="4" t="s">
        <v>272</v>
      </c>
      <c r="AB27" s="11"/>
      <c r="AC27" s="11">
        <f t="shared" si="2"/>
        <v>0</v>
      </c>
    </row>
    <row r="28" spans="1:29" x14ac:dyDescent="0.3">
      <c r="A28" s="12" t="s">
        <v>20</v>
      </c>
      <c r="B28" s="8" t="s">
        <v>50</v>
      </c>
      <c r="C28" s="8" t="s">
        <v>173</v>
      </c>
      <c r="D28" s="9">
        <v>8000</v>
      </c>
      <c r="E28" s="10">
        <v>4000</v>
      </c>
      <c r="F28" s="10">
        <v>0</v>
      </c>
      <c r="G28" s="10">
        <v>0</v>
      </c>
      <c r="H28" s="10">
        <v>0</v>
      </c>
      <c r="I28" s="15">
        <v>1409.2400000000005</v>
      </c>
      <c r="J28" s="10">
        <v>0</v>
      </c>
      <c r="K28" s="10">
        <v>0</v>
      </c>
      <c r="L28" s="10">
        <v>0</v>
      </c>
      <c r="M28" s="13">
        <f t="shared" si="3"/>
        <v>5409.2400000000007</v>
      </c>
      <c r="N28" s="10">
        <v>71.128399999999999</v>
      </c>
      <c r="O28" s="10">
        <v>6.19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3">
        <f t="shared" si="1"/>
        <v>77.318399999999997</v>
      </c>
      <c r="Y28" s="9">
        <v>5331.9216000000006</v>
      </c>
      <c r="Z28" s="10">
        <v>6569.9827200000009</v>
      </c>
      <c r="AA28" s="4" t="s">
        <v>272</v>
      </c>
      <c r="AB28" s="11"/>
      <c r="AC28" s="11">
        <f t="shared" si="2"/>
        <v>0</v>
      </c>
    </row>
    <row r="29" spans="1:29" x14ac:dyDescent="0.3">
      <c r="A29" s="12" t="s">
        <v>20</v>
      </c>
      <c r="B29" s="8" t="s">
        <v>51</v>
      </c>
      <c r="C29" s="8" t="s">
        <v>173</v>
      </c>
      <c r="D29" s="9">
        <v>8000</v>
      </c>
      <c r="E29" s="10">
        <v>4000</v>
      </c>
      <c r="F29" s="10">
        <v>0</v>
      </c>
      <c r="G29" s="10">
        <v>0</v>
      </c>
      <c r="H29" s="10">
        <v>0</v>
      </c>
      <c r="I29" s="15">
        <v>357.84</v>
      </c>
      <c r="J29" s="10">
        <v>0</v>
      </c>
      <c r="K29" s="10">
        <v>0</v>
      </c>
      <c r="L29" s="10">
        <v>0</v>
      </c>
      <c r="M29" s="13">
        <f t="shared" si="3"/>
        <v>4357.84</v>
      </c>
      <c r="N29" s="10">
        <v>71.079000000000008</v>
      </c>
      <c r="O29" s="10">
        <v>5.97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3">
        <f t="shared" si="1"/>
        <v>77.049000000000007</v>
      </c>
      <c r="Y29" s="9">
        <v>4280.7910000000002</v>
      </c>
      <c r="Z29" s="10">
        <v>5465.6204189999999</v>
      </c>
      <c r="AA29" s="4" t="s">
        <v>272</v>
      </c>
      <c r="AB29" s="11"/>
      <c r="AC29" s="11">
        <f t="shared" si="2"/>
        <v>0</v>
      </c>
    </row>
    <row r="30" spans="1:29" x14ac:dyDescent="0.3">
      <c r="A30" s="12" t="s">
        <v>22</v>
      </c>
      <c r="B30" s="8" t="s">
        <v>52</v>
      </c>
      <c r="C30" s="8" t="s">
        <v>173</v>
      </c>
      <c r="D30" s="9">
        <v>8000</v>
      </c>
      <c r="E30" s="10">
        <v>4000</v>
      </c>
      <c r="F30" s="10">
        <v>0</v>
      </c>
      <c r="G30" s="10">
        <v>0</v>
      </c>
      <c r="H30" s="10">
        <v>0</v>
      </c>
      <c r="I30" s="15">
        <v>1073.8800000000001</v>
      </c>
      <c r="J30" s="10">
        <v>0</v>
      </c>
      <c r="K30" s="10">
        <v>0</v>
      </c>
      <c r="L30" s="10">
        <v>0</v>
      </c>
      <c r="M30" s="13">
        <f t="shared" si="3"/>
        <v>5073.88</v>
      </c>
      <c r="N30" s="10">
        <v>71.341200000000001</v>
      </c>
      <c r="O30" s="10">
        <v>9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3">
        <f t="shared" si="1"/>
        <v>80.341200000000001</v>
      </c>
      <c r="Y30" s="9">
        <v>4993.5388000000012</v>
      </c>
      <c r="Z30" s="10">
        <v>6205.2113445000005</v>
      </c>
      <c r="AA30" s="4" t="s">
        <v>272</v>
      </c>
      <c r="AB30" s="11"/>
      <c r="AC30" s="11">
        <f t="shared" si="2"/>
        <v>0</v>
      </c>
    </row>
    <row r="31" spans="1:29" x14ac:dyDescent="0.3">
      <c r="A31" s="12" t="s">
        <v>22</v>
      </c>
      <c r="B31" s="8" t="s">
        <v>53</v>
      </c>
      <c r="C31" s="8" t="s">
        <v>173</v>
      </c>
      <c r="D31" s="9">
        <v>8000</v>
      </c>
      <c r="E31" s="10">
        <v>4000</v>
      </c>
      <c r="F31" s="10">
        <v>0</v>
      </c>
      <c r="G31" s="10">
        <v>0</v>
      </c>
      <c r="H31" s="10">
        <v>0</v>
      </c>
      <c r="I31" s="15">
        <v>55.92</v>
      </c>
      <c r="J31" s="10">
        <v>0</v>
      </c>
      <c r="K31" s="10">
        <v>0</v>
      </c>
      <c r="L31" s="10">
        <v>0</v>
      </c>
      <c r="M31" s="13">
        <f t="shared" si="3"/>
        <v>4055.92</v>
      </c>
      <c r="N31" s="10">
        <v>71.341200000000001</v>
      </c>
      <c r="O31" s="10">
        <v>9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3">
        <f t="shared" si="1"/>
        <v>80.341200000000001</v>
      </c>
      <c r="Y31" s="9">
        <v>3975.5788000000007</v>
      </c>
      <c r="Z31" s="10">
        <v>5136.3533445000003</v>
      </c>
      <c r="AA31" s="4" t="s">
        <v>272</v>
      </c>
      <c r="AB31" s="11"/>
      <c r="AC31" s="11">
        <f t="shared" si="2"/>
        <v>0</v>
      </c>
    </row>
    <row r="32" spans="1:29" x14ac:dyDescent="0.3">
      <c r="A32" s="12" t="s">
        <v>22</v>
      </c>
      <c r="B32" s="8" t="s">
        <v>54</v>
      </c>
      <c r="C32" s="8" t="s">
        <v>173</v>
      </c>
      <c r="D32" s="9">
        <v>8000</v>
      </c>
      <c r="E32" s="10">
        <v>4000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3">
        <f t="shared" si="0"/>
        <v>4000</v>
      </c>
      <c r="N32" s="10">
        <v>71.212000000000003</v>
      </c>
      <c r="O32" s="10">
        <v>9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3">
        <f t="shared" si="1"/>
        <v>80.212000000000003</v>
      </c>
      <c r="Y32" s="9">
        <v>3919.7880000000005</v>
      </c>
      <c r="Z32" s="10">
        <v>5076.7719765000002</v>
      </c>
      <c r="AA32" s="4"/>
      <c r="AB32" s="11"/>
      <c r="AC32" s="11">
        <f t="shared" si="2"/>
        <v>0</v>
      </c>
    </row>
    <row r="33" spans="1:29" x14ac:dyDescent="0.3">
      <c r="A33" s="12" t="s">
        <v>14</v>
      </c>
      <c r="B33" s="8" t="s">
        <v>55</v>
      </c>
      <c r="C33" s="8" t="s">
        <v>180</v>
      </c>
      <c r="D33" s="9">
        <v>17000</v>
      </c>
      <c r="E33" s="10">
        <v>8500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3">
        <f t="shared" si="0"/>
        <v>8500</v>
      </c>
      <c r="N33" s="10">
        <v>71.079000000000008</v>
      </c>
      <c r="O33" s="10">
        <v>9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3">
        <f t="shared" si="1"/>
        <v>80.079000000000008</v>
      </c>
      <c r="Y33" s="9">
        <v>8419.9210000000003</v>
      </c>
      <c r="Z33" s="10">
        <v>9814.888418999999</v>
      </c>
      <c r="AA33" s="4"/>
      <c r="AB33" s="11"/>
      <c r="AC33" s="11">
        <f t="shared" si="2"/>
        <v>0</v>
      </c>
    </row>
    <row r="34" spans="1:29" x14ac:dyDescent="0.3">
      <c r="A34" s="12" t="s">
        <v>23</v>
      </c>
      <c r="B34" s="8" t="s">
        <v>56</v>
      </c>
      <c r="C34" s="8" t="s">
        <v>173</v>
      </c>
      <c r="D34" s="9">
        <v>8000</v>
      </c>
      <c r="E34" s="10">
        <v>4000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3">
        <f t="shared" si="0"/>
        <v>4000</v>
      </c>
      <c r="N34" s="10">
        <v>67.85275</v>
      </c>
      <c r="O34" s="10">
        <v>5.78</v>
      </c>
      <c r="P34" s="10">
        <v>0</v>
      </c>
      <c r="Q34" s="10">
        <v>0</v>
      </c>
      <c r="R34" s="10">
        <v>0</v>
      </c>
      <c r="S34" s="10">
        <v>0</v>
      </c>
      <c r="T34" s="10">
        <v>266.67</v>
      </c>
      <c r="U34" s="10">
        <v>0</v>
      </c>
      <c r="V34" s="10">
        <v>0</v>
      </c>
      <c r="W34" s="10">
        <v>0</v>
      </c>
      <c r="X34" s="13">
        <f t="shared" si="1"/>
        <v>340.30275</v>
      </c>
      <c r="Y34" s="9">
        <v>3659.7005833333333</v>
      </c>
      <c r="Z34" s="10">
        <v>4778.3374939999994</v>
      </c>
      <c r="AA34" s="4"/>
      <c r="AB34" s="11"/>
      <c r="AC34" s="11">
        <f t="shared" si="2"/>
        <v>-3.333333333102928E-3</v>
      </c>
    </row>
    <row r="35" spans="1:29" x14ac:dyDescent="0.3">
      <c r="A35" s="12" t="s">
        <v>14</v>
      </c>
      <c r="B35" s="8" t="s">
        <v>57</v>
      </c>
      <c r="C35" s="8" t="s">
        <v>180</v>
      </c>
      <c r="D35" s="9">
        <v>22000</v>
      </c>
      <c r="E35" s="10">
        <v>11000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3">
        <f t="shared" si="0"/>
        <v>11000</v>
      </c>
      <c r="N35" s="10">
        <v>84.230800000000002</v>
      </c>
      <c r="O35" s="10">
        <v>78.959999999999994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3">
        <f t="shared" si="1"/>
        <v>163.1908</v>
      </c>
      <c r="Y35" s="9">
        <v>10836.8092</v>
      </c>
      <c r="Z35" s="10">
        <v>12543.159216</v>
      </c>
      <c r="AA35" s="4"/>
      <c r="AB35" s="11"/>
      <c r="AC35" s="11">
        <f t="shared" si="2"/>
        <v>0</v>
      </c>
    </row>
    <row r="36" spans="1:29" x14ac:dyDescent="0.3">
      <c r="A36" s="12" t="s">
        <v>21</v>
      </c>
      <c r="B36" s="8" t="s">
        <v>58</v>
      </c>
      <c r="C36" s="8" t="s">
        <v>173</v>
      </c>
      <c r="D36" s="9">
        <v>8000</v>
      </c>
      <c r="E36" s="10">
        <v>4000</v>
      </c>
      <c r="F36" s="10">
        <v>0</v>
      </c>
      <c r="G36" s="10">
        <v>0</v>
      </c>
      <c r="H36" s="10">
        <v>0</v>
      </c>
      <c r="I36" s="15">
        <v>1444.26</v>
      </c>
      <c r="J36" s="10">
        <v>0</v>
      </c>
      <c r="K36" s="10">
        <v>0</v>
      </c>
      <c r="L36" s="10">
        <v>0</v>
      </c>
      <c r="M36" s="13">
        <f>SUM(E36:K36)</f>
        <v>5444.26</v>
      </c>
      <c r="N36" s="10">
        <v>71.212000000000003</v>
      </c>
      <c r="O36" s="10">
        <v>5.97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3">
        <f t="shared" si="1"/>
        <v>77.182000000000002</v>
      </c>
      <c r="Y36" s="9">
        <v>5367.0780000000004</v>
      </c>
      <c r="Z36" s="10">
        <v>6607.2522390000004</v>
      </c>
      <c r="AA36" s="4" t="s">
        <v>272</v>
      </c>
      <c r="AB36" s="11"/>
      <c r="AC36" s="11">
        <f t="shared" si="2"/>
        <v>0</v>
      </c>
    </row>
    <row r="37" spans="1:29" x14ac:dyDescent="0.3">
      <c r="A37" s="12" t="s">
        <v>14</v>
      </c>
      <c r="B37" s="8" t="s">
        <v>59</v>
      </c>
      <c r="C37" s="8" t="s">
        <v>179</v>
      </c>
      <c r="D37" s="9">
        <v>21000</v>
      </c>
      <c r="E37" s="10">
        <v>10500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3">
        <f t="shared" ref="M37:M45" si="4">SUM(E37:L37)</f>
        <v>10500</v>
      </c>
      <c r="N37" s="10">
        <v>84.078800000000001</v>
      </c>
      <c r="O37" s="10">
        <v>78.959999999999994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3">
        <f t="shared" si="1"/>
        <v>163.03879999999998</v>
      </c>
      <c r="Y37" s="9">
        <v>10336.9612</v>
      </c>
      <c r="Z37" s="10">
        <v>11984.066135999999</v>
      </c>
      <c r="AA37" s="4"/>
      <c r="AB37" s="11"/>
      <c r="AC37" s="11">
        <f t="shared" si="2"/>
        <v>0</v>
      </c>
    </row>
    <row r="38" spans="1:29" x14ac:dyDescent="0.3">
      <c r="A38" s="12" t="s">
        <v>14</v>
      </c>
      <c r="B38" s="8" t="s">
        <v>60</v>
      </c>
      <c r="C38" s="8" t="s">
        <v>181</v>
      </c>
      <c r="D38" s="9">
        <v>31000</v>
      </c>
      <c r="E38" s="10">
        <v>14466.67</v>
      </c>
      <c r="F38" s="10">
        <v>1033.33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3787.49</v>
      </c>
      <c r="M38" s="13">
        <f t="shared" si="4"/>
        <v>19287.489999999998</v>
      </c>
      <c r="N38" s="10">
        <v>99.902000000000015</v>
      </c>
      <c r="O38" s="10">
        <v>271.01</v>
      </c>
      <c r="P38" s="10">
        <v>0</v>
      </c>
      <c r="Q38" s="10">
        <v>0</v>
      </c>
      <c r="R38" s="10">
        <v>3787.49</v>
      </c>
      <c r="S38" s="10">
        <v>0</v>
      </c>
      <c r="T38" s="10">
        <v>0</v>
      </c>
      <c r="U38" s="10">
        <v>0</v>
      </c>
      <c r="V38" s="10">
        <v>0</v>
      </c>
      <c r="W38" s="10">
        <v>1500</v>
      </c>
      <c r="X38" s="13">
        <f t="shared" si="1"/>
        <v>5658.402</v>
      </c>
      <c r="Y38" s="9">
        <v>13629.087999999998</v>
      </c>
      <c r="Z38" s="10">
        <v>21368.887763999996</v>
      </c>
      <c r="AA38" s="4" t="s">
        <v>273</v>
      </c>
      <c r="AB38" s="11"/>
      <c r="AC38" s="11">
        <f t="shared" si="2"/>
        <v>0</v>
      </c>
    </row>
    <row r="39" spans="1:29" x14ac:dyDescent="0.3">
      <c r="A39" s="12" t="s">
        <v>14</v>
      </c>
      <c r="B39" s="8" t="s">
        <v>61</v>
      </c>
      <c r="C39" s="8" t="s">
        <v>182</v>
      </c>
      <c r="D39" s="9">
        <v>31500</v>
      </c>
      <c r="E39" s="10">
        <v>15750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3">
        <f t="shared" si="4"/>
        <v>15750</v>
      </c>
      <c r="N39" s="10">
        <v>99.902000000000015</v>
      </c>
      <c r="O39" s="10">
        <v>271.01</v>
      </c>
      <c r="P39" s="10">
        <v>2292.4499999999998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1450.48</v>
      </c>
      <c r="W39" s="10">
        <v>0</v>
      </c>
      <c r="X39" s="13">
        <f t="shared" si="1"/>
        <v>4113.8420000000006</v>
      </c>
      <c r="Y39" s="9">
        <v>11636.157999999999</v>
      </c>
      <c r="Z39" s="10">
        <v>17654.523263999999</v>
      </c>
      <c r="AA39" s="4" t="s">
        <v>264</v>
      </c>
      <c r="AB39" s="11"/>
      <c r="AC39" s="11">
        <f t="shared" si="2"/>
        <v>0</v>
      </c>
    </row>
    <row r="40" spans="1:29" x14ac:dyDescent="0.3">
      <c r="A40" s="12" t="s">
        <v>24</v>
      </c>
      <c r="B40" s="8" t="s">
        <v>62</v>
      </c>
      <c r="C40" s="8" t="s">
        <v>183</v>
      </c>
      <c r="D40" s="9">
        <v>18000</v>
      </c>
      <c r="E40" s="10">
        <v>9000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3">
        <f t="shared" si="4"/>
        <v>9000</v>
      </c>
      <c r="N40" s="10">
        <v>71.079000000000008</v>
      </c>
      <c r="O40" s="10">
        <v>9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3">
        <f t="shared" si="1"/>
        <v>80.079000000000008</v>
      </c>
      <c r="Y40" s="9">
        <v>8919.9210000000003</v>
      </c>
      <c r="Z40" s="10">
        <v>10339.888418999999</v>
      </c>
      <c r="AA40" s="4"/>
      <c r="AB40" s="11"/>
      <c r="AC40" s="11">
        <f t="shared" si="2"/>
        <v>0</v>
      </c>
    </row>
    <row r="41" spans="1:29" x14ac:dyDescent="0.3">
      <c r="A41" s="12" t="s">
        <v>14</v>
      </c>
      <c r="B41" s="8" t="s">
        <v>63</v>
      </c>
      <c r="C41" s="8" t="s">
        <v>185</v>
      </c>
      <c r="D41" s="9">
        <v>13000</v>
      </c>
      <c r="E41" s="10">
        <v>6500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3">
        <f t="shared" si="4"/>
        <v>6500</v>
      </c>
      <c r="N41" s="10">
        <v>70.949799999999996</v>
      </c>
      <c r="O41" s="10">
        <v>9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3">
        <f t="shared" si="1"/>
        <v>79.949799999999996</v>
      </c>
      <c r="Y41" s="9">
        <v>6420.0501999999997</v>
      </c>
      <c r="Z41" s="10">
        <v>7714.0230510000001</v>
      </c>
      <c r="AA41" s="4"/>
      <c r="AB41" s="11"/>
      <c r="AC41" s="11">
        <f t="shared" si="2"/>
        <v>0</v>
      </c>
    </row>
    <row r="42" spans="1:29" x14ac:dyDescent="0.3">
      <c r="A42" s="12" t="s">
        <v>16</v>
      </c>
      <c r="B42" s="8" t="s">
        <v>64</v>
      </c>
      <c r="C42" s="8" t="s">
        <v>186</v>
      </c>
      <c r="D42" s="9">
        <v>26000</v>
      </c>
      <c r="E42" s="10">
        <v>13000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3">
        <f t="shared" si="4"/>
        <v>13000</v>
      </c>
      <c r="N42" s="10">
        <v>83.919200000000004</v>
      </c>
      <c r="O42" s="10">
        <v>78.959999999999994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3">
        <f t="shared" si="1"/>
        <v>162.8792</v>
      </c>
      <c r="Y42" s="9">
        <v>12837.120800000001</v>
      </c>
      <c r="Z42" s="10">
        <v>14641.072152000001</v>
      </c>
      <c r="AA42" s="4"/>
      <c r="AB42" s="11"/>
      <c r="AC42" s="11">
        <f t="shared" si="2"/>
        <v>0</v>
      </c>
    </row>
    <row r="43" spans="1:29" x14ac:dyDescent="0.3">
      <c r="A43" s="12" t="s">
        <v>14</v>
      </c>
      <c r="B43" s="8" t="s">
        <v>65</v>
      </c>
      <c r="C43" s="8" t="s">
        <v>180</v>
      </c>
      <c r="D43" s="9">
        <v>22000</v>
      </c>
      <c r="E43" s="10">
        <v>11000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3">
        <f t="shared" si="4"/>
        <v>11000</v>
      </c>
      <c r="N43" s="10">
        <v>70.949799999999996</v>
      </c>
      <c r="O43" s="10">
        <v>9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3">
        <f t="shared" si="1"/>
        <v>79.949799999999996</v>
      </c>
      <c r="Y43" s="9">
        <v>10920.0502</v>
      </c>
      <c r="Z43" s="10">
        <v>12439.023050999998</v>
      </c>
      <c r="AA43" s="4"/>
      <c r="AB43" s="11"/>
      <c r="AC43" s="11">
        <f t="shared" si="2"/>
        <v>0</v>
      </c>
    </row>
    <row r="44" spans="1:29" x14ac:dyDescent="0.3">
      <c r="A44" s="12" t="s">
        <v>14</v>
      </c>
      <c r="B44" s="8" t="s">
        <v>66</v>
      </c>
      <c r="C44" s="8" t="s">
        <v>179</v>
      </c>
      <c r="D44" s="9">
        <v>21000</v>
      </c>
      <c r="E44" s="10">
        <v>10500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3">
        <f t="shared" si="4"/>
        <v>10500</v>
      </c>
      <c r="N44" s="10">
        <v>70.949799999999996</v>
      </c>
      <c r="O44" s="10">
        <v>5.97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3">
        <f t="shared" si="1"/>
        <v>76.919799999999995</v>
      </c>
      <c r="Y44" s="9">
        <v>10423.0802</v>
      </c>
      <c r="Z44" s="10">
        <v>11914.023050999998</v>
      </c>
      <c r="AA44" s="4"/>
      <c r="AB44" s="11"/>
      <c r="AC44" s="11">
        <f t="shared" si="2"/>
        <v>0</v>
      </c>
    </row>
    <row r="45" spans="1:29" x14ac:dyDescent="0.3">
      <c r="A45" s="12" t="s">
        <v>14</v>
      </c>
      <c r="B45" s="8" t="s">
        <v>67</v>
      </c>
      <c r="C45" s="8" t="s">
        <v>179</v>
      </c>
      <c r="D45" s="9">
        <v>21000</v>
      </c>
      <c r="E45" s="10">
        <v>10500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3">
        <f t="shared" si="4"/>
        <v>10500</v>
      </c>
      <c r="N45" s="10">
        <v>96.531399999999991</v>
      </c>
      <c r="O45" s="10">
        <v>149.15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3">
        <f t="shared" si="1"/>
        <v>245.6814</v>
      </c>
      <c r="Y45" s="9">
        <v>10254.318600000001</v>
      </c>
      <c r="Z45" s="10">
        <v>12115.66734</v>
      </c>
      <c r="AA45" s="4"/>
      <c r="AB45" s="11"/>
      <c r="AC45" s="11">
        <f t="shared" si="2"/>
        <v>0</v>
      </c>
    </row>
    <row r="46" spans="1:29" x14ac:dyDescent="0.3">
      <c r="A46" s="12" t="s">
        <v>20</v>
      </c>
      <c r="B46" s="8" t="s">
        <v>68</v>
      </c>
      <c r="C46" s="8" t="s">
        <v>173</v>
      </c>
      <c r="D46" s="9">
        <v>8000</v>
      </c>
      <c r="E46" s="10">
        <v>4000</v>
      </c>
      <c r="F46" s="10">
        <v>0</v>
      </c>
      <c r="G46" s="10">
        <v>0</v>
      </c>
      <c r="H46" s="10">
        <v>0</v>
      </c>
      <c r="I46" s="15">
        <v>1184</v>
      </c>
      <c r="J46" s="10">
        <v>0</v>
      </c>
      <c r="K46" s="10">
        <v>0</v>
      </c>
      <c r="L46" s="10">
        <v>0</v>
      </c>
      <c r="M46" s="13">
        <f>SUM(E46:K46)</f>
        <v>5184</v>
      </c>
      <c r="N46" s="10">
        <v>70.949799999999996</v>
      </c>
      <c r="O46" s="10">
        <v>5.97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3">
        <f t="shared" si="1"/>
        <v>76.919799999999995</v>
      </c>
      <c r="Y46" s="9">
        <v>5107.0802000000003</v>
      </c>
      <c r="Z46" s="10">
        <v>6332.2230509999999</v>
      </c>
      <c r="AA46" s="4" t="s">
        <v>272</v>
      </c>
      <c r="AB46" s="11"/>
      <c r="AC46" s="11">
        <f t="shared" si="2"/>
        <v>0</v>
      </c>
    </row>
    <row r="47" spans="1:29" x14ac:dyDescent="0.3">
      <c r="A47" s="12" t="s">
        <v>16</v>
      </c>
      <c r="B47" s="8" t="s">
        <v>69</v>
      </c>
      <c r="C47" s="8" t="s">
        <v>254</v>
      </c>
      <c r="D47" s="9">
        <v>35000</v>
      </c>
      <c r="E47" s="10">
        <v>17500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3">
        <f>SUM(E47:L47)</f>
        <v>17500</v>
      </c>
      <c r="N47" s="10">
        <v>97.329399999999993</v>
      </c>
      <c r="O47" s="10">
        <v>152.41999999999999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3">
        <f t="shared" si="1"/>
        <v>249.74939999999998</v>
      </c>
      <c r="Y47" s="9">
        <v>17250.250599999999</v>
      </c>
      <c r="Z47" s="10">
        <v>19471.957259999999</v>
      </c>
      <c r="AA47" s="4"/>
      <c r="AB47" s="11"/>
      <c r="AC47" s="11">
        <f t="shared" si="2"/>
        <v>0</v>
      </c>
    </row>
    <row r="48" spans="1:29" x14ac:dyDescent="0.3">
      <c r="A48" s="12" t="s">
        <v>21</v>
      </c>
      <c r="B48" s="8" t="s">
        <v>70</v>
      </c>
      <c r="C48" s="8" t="s">
        <v>173</v>
      </c>
      <c r="D48" s="9">
        <v>8000</v>
      </c>
      <c r="E48" s="10">
        <v>4000</v>
      </c>
      <c r="F48" s="10">
        <v>0</v>
      </c>
      <c r="G48" s="10">
        <v>0</v>
      </c>
      <c r="H48" s="10">
        <v>0</v>
      </c>
      <c r="I48" s="15">
        <v>394.11</v>
      </c>
      <c r="J48" s="10">
        <v>0</v>
      </c>
      <c r="K48" s="10">
        <v>0</v>
      </c>
      <c r="L48" s="10">
        <v>0</v>
      </c>
      <c r="M48" s="13">
        <f>SUM(E48:K48)</f>
        <v>4394.1099999999997</v>
      </c>
      <c r="N48" s="10">
        <v>70.949799999999996</v>
      </c>
      <c r="O48" s="10">
        <v>5.57</v>
      </c>
      <c r="P48" s="10">
        <v>498.13</v>
      </c>
      <c r="Q48" s="10">
        <v>0</v>
      </c>
      <c r="R48" s="10">
        <v>0</v>
      </c>
      <c r="S48" s="10">
        <v>0</v>
      </c>
      <c r="T48" s="10">
        <v>266.67</v>
      </c>
      <c r="U48" s="10">
        <v>0</v>
      </c>
      <c r="V48" s="10">
        <v>0</v>
      </c>
      <c r="W48" s="10">
        <v>0</v>
      </c>
      <c r="X48" s="13">
        <f t="shared" si="1"/>
        <v>841.31979999999999</v>
      </c>
      <c r="Y48" s="9">
        <v>3552.7935333333335</v>
      </c>
      <c r="Z48" s="10">
        <v>5217.2356460000001</v>
      </c>
      <c r="AA48" s="4" t="s">
        <v>272</v>
      </c>
      <c r="AB48" s="11"/>
      <c r="AC48" s="11">
        <f t="shared" si="2"/>
        <v>-3.3333333340124227E-3</v>
      </c>
    </row>
    <row r="49" spans="1:29" x14ac:dyDescent="0.3">
      <c r="A49" s="12" t="s">
        <v>16</v>
      </c>
      <c r="B49" s="8" t="s">
        <v>71</v>
      </c>
      <c r="C49" s="8" t="s">
        <v>270</v>
      </c>
      <c r="D49" s="9">
        <v>35000</v>
      </c>
      <c r="E49" s="10">
        <v>17500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3">
        <f>SUM(E49:L49)</f>
        <v>17500</v>
      </c>
      <c r="N49" s="10">
        <v>97.329399999999993</v>
      </c>
      <c r="O49" s="10">
        <v>152.41999999999999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3">
        <f t="shared" si="1"/>
        <v>249.74939999999998</v>
      </c>
      <c r="Y49" s="9">
        <v>17250.250599999999</v>
      </c>
      <c r="Z49" s="10">
        <v>19471.957259999999</v>
      </c>
      <c r="AA49" s="4"/>
      <c r="AB49" s="11"/>
      <c r="AC49" s="11">
        <f t="shared" si="2"/>
        <v>0</v>
      </c>
    </row>
    <row r="50" spans="1:29" x14ac:dyDescent="0.3">
      <c r="A50" s="12" t="s">
        <v>23</v>
      </c>
      <c r="B50" s="8" t="s">
        <v>72</v>
      </c>
      <c r="C50" s="8" t="s">
        <v>173</v>
      </c>
      <c r="D50" s="9">
        <v>8000</v>
      </c>
      <c r="E50" s="10">
        <v>4000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2000</v>
      </c>
      <c r="M50" s="13">
        <f>SUM(E50:L50)</f>
        <v>6000</v>
      </c>
      <c r="N50" s="10">
        <v>70.949799999999996</v>
      </c>
      <c r="O50" s="10">
        <v>5.97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3">
        <f t="shared" si="1"/>
        <v>76.919799999999995</v>
      </c>
      <c r="Y50" s="9">
        <v>5923.0802000000003</v>
      </c>
      <c r="Z50" s="10">
        <v>7189.0230510000001</v>
      </c>
      <c r="AA50" s="4" t="s">
        <v>158</v>
      </c>
      <c r="AB50" s="11"/>
      <c r="AC50" s="11">
        <f t="shared" si="2"/>
        <v>0</v>
      </c>
    </row>
    <row r="51" spans="1:29" x14ac:dyDescent="0.3">
      <c r="A51" s="12" t="s">
        <v>16</v>
      </c>
      <c r="B51" s="8" t="s">
        <v>73</v>
      </c>
      <c r="C51" s="8" t="s">
        <v>187</v>
      </c>
      <c r="D51" s="9">
        <v>22000</v>
      </c>
      <c r="E51" s="10">
        <v>11000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3">
        <f>SUM(E51:L51)</f>
        <v>11000</v>
      </c>
      <c r="N51" s="10">
        <v>97.329399999999993</v>
      </c>
      <c r="O51" s="10">
        <v>152.41999999999999</v>
      </c>
      <c r="P51" s="10">
        <v>1878.86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3">
        <f t="shared" si="1"/>
        <v>2128.6093999999998</v>
      </c>
      <c r="Y51" s="9">
        <v>8871.3906000000006</v>
      </c>
      <c r="Z51" s="10">
        <v>12646.957259999999</v>
      </c>
      <c r="AA51" s="4"/>
      <c r="AB51" s="11"/>
      <c r="AC51" s="11">
        <f t="shared" si="2"/>
        <v>0</v>
      </c>
    </row>
    <row r="52" spans="1:29" x14ac:dyDescent="0.3">
      <c r="A52" s="12" t="s">
        <v>22</v>
      </c>
      <c r="B52" s="8" t="s">
        <v>74</v>
      </c>
      <c r="C52" s="8" t="s">
        <v>173</v>
      </c>
      <c r="D52" s="9">
        <v>8000</v>
      </c>
      <c r="E52" s="10">
        <v>4000</v>
      </c>
      <c r="F52" s="10">
        <v>0</v>
      </c>
      <c r="G52" s="10">
        <v>0</v>
      </c>
      <c r="H52" s="10">
        <v>0</v>
      </c>
      <c r="I52" s="15">
        <v>800</v>
      </c>
      <c r="J52" s="10">
        <v>0</v>
      </c>
      <c r="K52" s="10">
        <v>0</v>
      </c>
      <c r="L52" s="10">
        <v>0</v>
      </c>
      <c r="M52" s="13">
        <f>SUM(E52:K52)</f>
        <v>4800</v>
      </c>
      <c r="N52" s="10">
        <v>70.949799999999996</v>
      </c>
      <c r="O52" s="10">
        <v>9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3">
        <f t="shared" si="1"/>
        <v>79.949799999999996</v>
      </c>
      <c r="Y52" s="9">
        <v>4720.0501999999997</v>
      </c>
      <c r="Z52" s="10">
        <v>5915.0157884999999</v>
      </c>
      <c r="AA52" s="4" t="s">
        <v>272</v>
      </c>
      <c r="AB52" s="11"/>
      <c r="AC52" s="11">
        <f t="shared" si="2"/>
        <v>0</v>
      </c>
    </row>
    <row r="53" spans="1:29" x14ac:dyDescent="0.3">
      <c r="A53" s="12" t="s">
        <v>20</v>
      </c>
      <c r="B53" s="8" t="s">
        <v>75</v>
      </c>
      <c r="C53" s="8" t="s">
        <v>173</v>
      </c>
      <c r="D53" s="9">
        <v>8000</v>
      </c>
      <c r="E53" s="10">
        <v>4000</v>
      </c>
      <c r="F53" s="10">
        <v>0</v>
      </c>
      <c r="G53" s="10">
        <v>0</v>
      </c>
      <c r="H53" s="10">
        <v>0</v>
      </c>
      <c r="I53" s="15">
        <v>689.80000000000007</v>
      </c>
      <c r="J53" s="10">
        <v>0</v>
      </c>
      <c r="K53" s="10">
        <v>0</v>
      </c>
      <c r="L53" s="10">
        <v>0</v>
      </c>
      <c r="M53" s="13">
        <f>SUM(E53:K53)</f>
        <v>4689.8</v>
      </c>
      <c r="N53" s="10">
        <v>70.949799999999996</v>
      </c>
      <c r="O53" s="10">
        <v>5.97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3">
        <f t="shared" si="1"/>
        <v>76.919799999999995</v>
      </c>
      <c r="Y53" s="9">
        <v>4612.8802000000005</v>
      </c>
      <c r="Z53" s="10">
        <v>5813.313051000001</v>
      </c>
      <c r="AA53" s="4" t="s">
        <v>272</v>
      </c>
      <c r="AB53" s="11"/>
      <c r="AC53" s="11">
        <f t="shared" si="2"/>
        <v>0</v>
      </c>
    </row>
    <row r="54" spans="1:29" x14ac:dyDescent="0.3">
      <c r="A54" s="12" t="s">
        <v>17</v>
      </c>
      <c r="B54" s="8" t="s">
        <v>76</v>
      </c>
      <c r="C54" s="8" t="s">
        <v>168</v>
      </c>
      <c r="D54" s="9">
        <v>20000</v>
      </c>
      <c r="E54" s="10">
        <v>10000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3">
        <f t="shared" ref="M54:M61" si="5">SUM(E54:L54)</f>
        <v>10000</v>
      </c>
      <c r="N54" s="10">
        <v>292.23696000000001</v>
      </c>
      <c r="O54" s="10">
        <v>1415.43</v>
      </c>
      <c r="P54" s="10">
        <v>3094.07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3">
        <f t="shared" si="1"/>
        <v>4801.7369600000002</v>
      </c>
      <c r="Y54" s="9">
        <v>5198.3130399999991</v>
      </c>
      <c r="Z54" s="10">
        <v>13001.876391</v>
      </c>
      <c r="AA54" s="4"/>
      <c r="AB54" s="11"/>
      <c r="AC54" s="11">
        <f t="shared" si="2"/>
        <v>-4.9999999999272404E-2</v>
      </c>
    </row>
    <row r="55" spans="1:29" x14ac:dyDescent="0.3">
      <c r="A55" s="12" t="s">
        <v>14</v>
      </c>
      <c r="B55" s="8" t="s">
        <v>77</v>
      </c>
      <c r="C55" s="8" t="s">
        <v>179</v>
      </c>
      <c r="D55" s="9">
        <v>21000</v>
      </c>
      <c r="E55" s="10">
        <v>10500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3">
        <f t="shared" si="5"/>
        <v>10500</v>
      </c>
      <c r="N55" s="10">
        <v>97.329399999999993</v>
      </c>
      <c r="O55" s="10">
        <v>152.41999999999999</v>
      </c>
      <c r="P55" s="10">
        <v>2449.9299999999998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3">
        <f t="shared" si="1"/>
        <v>2699.6794</v>
      </c>
      <c r="Y55" s="9">
        <v>7800.3206</v>
      </c>
      <c r="Z55" s="10">
        <v>12121.957259999999</v>
      </c>
      <c r="AA55" s="4"/>
      <c r="AB55" s="11"/>
      <c r="AC55" s="11">
        <f t="shared" si="2"/>
        <v>0</v>
      </c>
    </row>
    <row r="56" spans="1:29" x14ac:dyDescent="0.3">
      <c r="A56" s="12" t="s">
        <v>14</v>
      </c>
      <c r="B56" s="8" t="s">
        <v>78</v>
      </c>
      <c r="C56" s="8" t="s">
        <v>179</v>
      </c>
      <c r="D56" s="9">
        <v>21000</v>
      </c>
      <c r="E56" s="10">
        <v>10500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3">
        <f t="shared" si="5"/>
        <v>10500</v>
      </c>
      <c r="N56" s="10">
        <v>97.329399999999993</v>
      </c>
      <c r="O56" s="10">
        <v>261.22000000000003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3">
        <f t="shared" si="1"/>
        <v>358.54939999999999</v>
      </c>
      <c r="Y56" s="9">
        <v>10141.4506</v>
      </c>
      <c r="Z56" s="10">
        <v>12121.957259999999</v>
      </c>
      <c r="AA56" s="4"/>
      <c r="AB56" s="11"/>
      <c r="AC56" s="11">
        <f t="shared" si="2"/>
        <v>0</v>
      </c>
    </row>
    <row r="57" spans="1:29" x14ac:dyDescent="0.3">
      <c r="A57" s="12" t="s">
        <v>14</v>
      </c>
      <c r="B57" s="8" t="s">
        <v>79</v>
      </c>
      <c r="C57" s="8" t="s">
        <v>179</v>
      </c>
      <c r="D57" s="9">
        <v>21000</v>
      </c>
      <c r="E57" s="10">
        <v>10500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3">
        <f t="shared" si="5"/>
        <v>10500</v>
      </c>
      <c r="N57" s="10">
        <v>97.329399999999993</v>
      </c>
      <c r="O57" s="10">
        <v>261.22000000000003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3">
        <f t="shared" si="1"/>
        <v>358.54939999999999</v>
      </c>
      <c r="Y57" s="9">
        <v>10141.4506</v>
      </c>
      <c r="Z57" s="10">
        <v>12121.957259999999</v>
      </c>
      <c r="AA57" s="4"/>
      <c r="AB57" s="11"/>
      <c r="AC57" s="11">
        <f t="shared" si="2"/>
        <v>0</v>
      </c>
    </row>
    <row r="58" spans="1:29" x14ac:dyDescent="0.3">
      <c r="A58" s="12" t="s">
        <v>14</v>
      </c>
      <c r="B58" s="8" t="s">
        <v>80</v>
      </c>
      <c r="C58" s="8" t="s">
        <v>189</v>
      </c>
      <c r="D58" s="9">
        <v>35000</v>
      </c>
      <c r="E58" s="10">
        <v>15166.666666666666</v>
      </c>
      <c r="F58" s="10">
        <v>2333.3333333333335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3">
        <f t="shared" si="5"/>
        <v>17500</v>
      </c>
      <c r="N58" s="10">
        <v>527.29056000000003</v>
      </c>
      <c r="O58" s="10">
        <v>3103.96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4144.24</v>
      </c>
      <c r="W58" s="10">
        <v>0</v>
      </c>
      <c r="X58" s="13">
        <f t="shared" si="1"/>
        <v>7775.4905600000002</v>
      </c>
      <c r="Y58" s="9">
        <v>9724.5594400000027</v>
      </c>
      <c r="Z58" s="10">
        <v>22558.388391</v>
      </c>
      <c r="AA58" s="4"/>
      <c r="AB58" s="11"/>
      <c r="AC58" s="11">
        <f t="shared" si="2"/>
        <v>-5.0000000002910383E-2</v>
      </c>
    </row>
    <row r="59" spans="1:29" x14ac:dyDescent="0.3">
      <c r="A59" s="12" t="s">
        <v>18</v>
      </c>
      <c r="B59" s="8" t="s">
        <v>81</v>
      </c>
      <c r="C59" s="8" t="s">
        <v>172</v>
      </c>
      <c r="D59" s="9">
        <v>15000</v>
      </c>
      <c r="E59" s="10">
        <v>2500</v>
      </c>
      <c r="F59" s="10">
        <v>5000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3">
        <f t="shared" si="5"/>
        <v>7500</v>
      </c>
      <c r="N59" s="10">
        <v>71.212000000000003</v>
      </c>
      <c r="O59" s="10">
        <v>9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3">
        <f t="shared" si="1"/>
        <v>80.212000000000003</v>
      </c>
      <c r="Y59" s="9">
        <v>7419.7879999999986</v>
      </c>
      <c r="Z59" s="10">
        <v>8751.7719764999983</v>
      </c>
      <c r="AA59" s="4"/>
      <c r="AB59" s="11"/>
      <c r="AC59" s="11">
        <f t="shared" si="2"/>
        <v>0</v>
      </c>
    </row>
    <row r="60" spans="1:29" x14ac:dyDescent="0.3">
      <c r="A60" s="12" t="s">
        <v>23</v>
      </c>
      <c r="B60" s="8" t="s">
        <v>82</v>
      </c>
      <c r="C60" s="8" t="s">
        <v>173</v>
      </c>
      <c r="D60" s="9">
        <v>8000</v>
      </c>
      <c r="E60" s="10">
        <v>4000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2000</v>
      </c>
      <c r="M60" s="13">
        <f t="shared" si="5"/>
        <v>6000</v>
      </c>
      <c r="N60" s="10">
        <v>70.949799999999996</v>
      </c>
      <c r="O60" s="10">
        <v>9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3">
        <f t="shared" si="1"/>
        <v>79.949799999999996</v>
      </c>
      <c r="Y60" s="9">
        <v>5920.0501999999997</v>
      </c>
      <c r="Z60" s="10">
        <v>7189.0230510000001</v>
      </c>
      <c r="AA60" s="4" t="s">
        <v>158</v>
      </c>
      <c r="AB60" s="11"/>
      <c r="AC60" s="11">
        <f t="shared" si="2"/>
        <v>0</v>
      </c>
    </row>
    <row r="61" spans="1:29" x14ac:dyDescent="0.3">
      <c r="A61" s="12" t="s">
        <v>23</v>
      </c>
      <c r="B61" s="8" t="s">
        <v>83</v>
      </c>
      <c r="C61" s="8" t="s">
        <v>173</v>
      </c>
      <c r="D61" s="9">
        <v>8000</v>
      </c>
      <c r="E61" s="10">
        <v>4000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3">
        <f t="shared" si="5"/>
        <v>4000</v>
      </c>
      <c r="N61" s="10">
        <v>67.733125000000001</v>
      </c>
      <c r="O61" s="10">
        <v>5.78</v>
      </c>
      <c r="P61" s="10">
        <v>0</v>
      </c>
      <c r="Q61" s="10">
        <v>0</v>
      </c>
      <c r="R61" s="10">
        <v>0</v>
      </c>
      <c r="S61" s="10">
        <v>0</v>
      </c>
      <c r="T61" s="10">
        <v>266.67</v>
      </c>
      <c r="U61" s="10">
        <v>0</v>
      </c>
      <c r="V61" s="10">
        <v>0</v>
      </c>
      <c r="W61" s="10">
        <v>0</v>
      </c>
      <c r="X61" s="13">
        <f t="shared" si="1"/>
        <v>340.18312500000002</v>
      </c>
      <c r="Y61" s="9">
        <v>3659.8202083333335</v>
      </c>
      <c r="Z61" s="10">
        <v>4777.5440090000002</v>
      </c>
      <c r="AA61" s="4"/>
      <c r="AB61" s="11"/>
      <c r="AC61" s="11">
        <f t="shared" si="2"/>
        <v>-3.3333333335576754E-3</v>
      </c>
    </row>
    <row r="62" spans="1:29" x14ac:dyDescent="0.3">
      <c r="A62" s="12" t="s">
        <v>21</v>
      </c>
      <c r="B62" s="8" t="s">
        <v>84</v>
      </c>
      <c r="C62" s="8" t="s">
        <v>173</v>
      </c>
      <c r="D62" s="9">
        <v>8000</v>
      </c>
      <c r="E62" s="10">
        <v>4000</v>
      </c>
      <c r="F62" s="10">
        <v>0</v>
      </c>
      <c r="G62" s="10">
        <v>0</v>
      </c>
      <c r="H62" s="10">
        <v>0</v>
      </c>
      <c r="I62" s="15">
        <v>573.29999999999995</v>
      </c>
      <c r="J62" s="10">
        <v>0</v>
      </c>
      <c r="K62" s="10">
        <v>0</v>
      </c>
      <c r="L62" s="10">
        <v>0</v>
      </c>
      <c r="M62" s="13">
        <f>SUM(E62:K62)</f>
        <v>4573.3</v>
      </c>
      <c r="N62" s="10">
        <v>70.949799999999996</v>
      </c>
      <c r="O62" s="10">
        <v>5.97</v>
      </c>
      <c r="P62" s="10">
        <v>1578.08</v>
      </c>
      <c r="Q62" s="10">
        <v>0</v>
      </c>
      <c r="R62" s="10">
        <v>180.12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3">
        <f t="shared" si="1"/>
        <v>1835.1197999999999</v>
      </c>
      <c r="Y62" s="9">
        <v>2738.1802000000002</v>
      </c>
      <c r="Z62" s="10">
        <v>5690.9880510000003</v>
      </c>
      <c r="AA62" s="4" t="s">
        <v>272</v>
      </c>
      <c r="AB62" s="11"/>
      <c r="AC62" s="11">
        <f t="shared" si="2"/>
        <v>0</v>
      </c>
    </row>
    <row r="63" spans="1:29" x14ac:dyDescent="0.3">
      <c r="A63" s="12" t="s">
        <v>21</v>
      </c>
      <c r="B63" s="8" t="s">
        <v>85</v>
      </c>
      <c r="C63" s="8" t="s">
        <v>173</v>
      </c>
      <c r="D63" s="9">
        <v>8000</v>
      </c>
      <c r="E63" s="10">
        <v>4000</v>
      </c>
      <c r="F63" s="10">
        <v>0</v>
      </c>
      <c r="G63" s="10">
        <v>0</v>
      </c>
      <c r="H63" s="10">
        <v>0</v>
      </c>
      <c r="I63" s="15">
        <v>1259.67</v>
      </c>
      <c r="J63" s="10">
        <v>0</v>
      </c>
      <c r="K63" s="10">
        <v>0</v>
      </c>
      <c r="L63" s="10">
        <v>0</v>
      </c>
      <c r="M63" s="13">
        <f>SUM(E63:K63)</f>
        <v>5259.67</v>
      </c>
      <c r="N63" s="10">
        <v>70.949799999999996</v>
      </c>
      <c r="O63" s="10">
        <v>5.97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3">
        <f t="shared" si="1"/>
        <v>76.919799999999995</v>
      </c>
      <c r="Y63" s="9">
        <v>5182.7502000000004</v>
      </c>
      <c r="Z63" s="10">
        <v>6411.6765509999996</v>
      </c>
      <c r="AA63" s="4" t="s">
        <v>272</v>
      </c>
      <c r="AB63" s="11"/>
      <c r="AC63" s="11">
        <f t="shared" si="2"/>
        <v>0</v>
      </c>
    </row>
    <row r="64" spans="1:29" x14ac:dyDescent="0.3">
      <c r="A64" s="12" t="s">
        <v>21</v>
      </c>
      <c r="B64" s="8" t="s">
        <v>86</v>
      </c>
      <c r="C64" s="8" t="s">
        <v>173</v>
      </c>
      <c r="D64" s="9">
        <v>8000</v>
      </c>
      <c r="E64" s="10">
        <v>4000</v>
      </c>
      <c r="F64" s="10">
        <v>0</v>
      </c>
      <c r="G64" s="10">
        <v>560.00000000000011</v>
      </c>
      <c r="H64" s="10">
        <v>0</v>
      </c>
      <c r="I64" s="15">
        <v>633.78</v>
      </c>
      <c r="J64" s="10">
        <v>0</v>
      </c>
      <c r="K64" s="10">
        <v>0</v>
      </c>
      <c r="L64" s="10">
        <v>0</v>
      </c>
      <c r="M64" s="13">
        <f>SUM(E64:K64)</f>
        <v>5193.78</v>
      </c>
      <c r="N64" s="10">
        <v>70.930000000000007</v>
      </c>
      <c r="O64" s="10">
        <v>5.97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3">
        <f t="shared" si="1"/>
        <v>76.900000000000006</v>
      </c>
      <c r="Y64" s="9">
        <v>5116.88</v>
      </c>
      <c r="Z64" s="10">
        <v>6354.2581515000002</v>
      </c>
      <c r="AA64" s="4" t="s">
        <v>272</v>
      </c>
      <c r="AB64" s="11"/>
      <c r="AC64" s="11">
        <f t="shared" si="2"/>
        <v>0</v>
      </c>
    </row>
    <row r="65" spans="1:29" x14ac:dyDescent="0.3">
      <c r="A65" s="12" t="s">
        <v>22</v>
      </c>
      <c r="B65" s="8" t="s">
        <v>87</v>
      </c>
      <c r="C65" s="8" t="s">
        <v>173</v>
      </c>
      <c r="D65" s="9">
        <v>8000</v>
      </c>
      <c r="E65" s="10">
        <v>4000</v>
      </c>
      <c r="F65" s="10">
        <v>0</v>
      </c>
      <c r="G65" s="10">
        <v>560.00000000000011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3">
        <f>SUM(E65:L65)</f>
        <v>4560</v>
      </c>
      <c r="N65" s="10">
        <v>70.930000000000007</v>
      </c>
      <c r="O65" s="10">
        <v>9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3">
        <f t="shared" si="1"/>
        <v>79.930000000000007</v>
      </c>
      <c r="Y65" s="9">
        <v>4480.07</v>
      </c>
      <c r="Z65" s="10">
        <v>5672.8208722499994</v>
      </c>
      <c r="AA65" s="4"/>
      <c r="AB65" s="11"/>
      <c r="AC65" s="11">
        <f t="shared" si="2"/>
        <v>0</v>
      </c>
    </row>
    <row r="66" spans="1:29" x14ac:dyDescent="0.3">
      <c r="A66" s="12" t="s">
        <v>23</v>
      </c>
      <c r="B66" s="8" t="s">
        <v>88</v>
      </c>
      <c r="C66" s="8" t="s">
        <v>173</v>
      </c>
      <c r="D66" s="9">
        <v>8000</v>
      </c>
      <c r="E66" s="10">
        <v>4000</v>
      </c>
      <c r="F66" s="10">
        <v>0</v>
      </c>
      <c r="G66" s="10">
        <v>560.00000000000011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3">
        <f>SUM(E66:L66)</f>
        <v>4560</v>
      </c>
      <c r="N66" s="10">
        <v>70.98</v>
      </c>
      <c r="O66" s="10">
        <v>9.1300000000000008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3">
        <f t="shared" si="1"/>
        <v>80.11</v>
      </c>
      <c r="Y66" s="9">
        <v>4479.8900000000003</v>
      </c>
      <c r="Z66" s="10">
        <v>5689.2155039999998</v>
      </c>
      <c r="AA66" s="4"/>
      <c r="AB66" s="11"/>
      <c r="AC66" s="11">
        <f t="shared" si="2"/>
        <v>0</v>
      </c>
    </row>
    <row r="67" spans="1:29" x14ac:dyDescent="0.3">
      <c r="A67" s="12" t="s">
        <v>14</v>
      </c>
      <c r="B67" s="8" t="s">
        <v>89</v>
      </c>
      <c r="C67" s="8" t="s">
        <v>190</v>
      </c>
      <c r="D67" s="9">
        <v>20000</v>
      </c>
      <c r="E67" s="10">
        <v>10000</v>
      </c>
      <c r="F67" s="10">
        <v>0</v>
      </c>
      <c r="G67" s="10">
        <v>1400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3">
        <f>SUM(E67:L67)</f>
        <v>11400</v>
      </c>
      <c r="N67" s="10">
        <v>70.930000000000007</v>
      </c>
      <c r="O67" s="10">
        <v>9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3">
        <f t="shared" si="1"/>
        <v>79.930000000000007</v>
      </c>
      <c r="Y67" s="9">
        <v>11320.07</v>
      </c>
      <c r="Z67" s="10">
        <v>12870.789151500001</v>
      </c>
      <c r="AA67" s="4"/>
      <c r="AB67" s="11"/>
      <c r="AC67" s="11">
        <f t="shared" si="2"/>
        <v>0</v>
      </c>
    </row>
    <row r="68" spans="1:29" x14ac:dyDescent="0.3">
      <c r="A68" s="12" t="s">
        <v>14</v>
      </c>
      <c r="B68" s="8" t="s">
        <v>90</v>
      </c>
      <c r="C68" s="8" t="s">
        <v>179</v>
      </c>
      <c r="D68" s="9">
        <v>21000</v>
      </c>
      <c r="E68" s="10">
        <v>10500</v>
      </c>
      <c r="F68" s="10">
        <v>0</v>
      </c>
      <c r="G68" s="10">
        <v>1470</v>
      </c>
      <c r="H68" s="10">
        <v>0</v>
      </c>
      <c r="I68" s="10">
        <v>0</v>
      </c>
      <c r="J68" s="15">
        <v>4462.5</v>
      </c>
      <c r="K68" s="10">
        <v>0</v>
      </c>
      <c r="L68" s="10">
        <v>0</v>
      </c>
      <c r="M68" s="13">
        <f>SUM(E68:K68)</f>
        <v>16432.5</v>
      </c>
      <c r="N68" s="10">
        <v>100.10340000000001</v>
      </c>
      <c r="O68" s="10">
        <v>152.41999999999999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3">
        <f t="shared" si="1"/>
        <v>252.52339999999998</v>
      </c>
      <c r="Y68" s="9">
        <v>16179.9766</v>
      </c>
      <c r="Z68" s="10">
        <v>18385.802819999997</v>
      </c>
      <c r="AA68" s="4" t="s">
        <v>274</v>
      </c>
      <c r="AB68" s="11"/>
      <c r="AC68" s="11">
        <f t="shared" si="2"/>
        <v>0</v>
      </c>
    </row>
    <row r="69" spans="1:29" x14ac:dyDescent="0.3">
      <c r="A69" s="12" t="s">
        <v>14</v>
      </c>
      <c r="B69" s="8" t="s">
        <v>91</v>
      </c>
      <c r="C69" s="8" t="s">
        <v>185</v>
      </c>
      <c r="D69" s="9">
        <v>14000</v>
      </c>
      <c r="E69" s="10">
        <v>7000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3">
        <f>SUM(E69:L69)</f>
        <v>7000</v>
      </c>
      <c r="N69" s="10">
        <v>70.752199999999988</v>
      </c>
      <c r="O69" s="10">
        <v>5.97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3">
        <f t="shared" ref="X69:X130" si="6">SUM(N69:W69)</f>
        <v>76.722199999999987</v>
      </c>
      <c r="Y69" s="9">
        <v>6923.2777999999998</v>
      </c>
      <c r="Z69" s="10">
        <v>8237.6995470000002</v>
      </c>
      <c r="AA69" s="4"/>
      <c r="AB69" s="11"/>
      <c r="AC69" s="11">
        <f t="shared" ref="AC69:AC131" si="7">+M69-X69-Y69</f>
        <v>0</v>
      </c>
    </row>
    <row r="70" spans="1:29" x14ac:dyDescent="0.3">
      <c r="A70" s="12" t="s">
        <v>23</v>
      </c>
      <c r="B70" s="8" t="s">
        <v>92</v>
      </c>
      <c r="C70" s="8" t="s">
        <v>173</v>
      </c>
      <c r="D70" s="9">
        <v>8000</v>
      </c>
      <c r="E70" s="10">
        <v>4000</v>
      </c>
      <c r="F70" s="10">
        <v>0</v>
      </c>
      <c r="G70" s="10">
        <v>0</v>
      </c>
      <c r="H70" s="10">
        <v>0</v>
      </c>
      <c r="I70" s="16">
        <v>4650.24</v>
      </c>
      <c r="J70" s="10">
        <v>0</v>
      </c>
      <c r="K70" s="10">
        <v>0</v>
      </c>
      <c r="L70" s="10">
        <v>0</v>
      </c>
      <c r="M70" s="13">
        <f>SUM(E70:K70)</f>
        <v>8650.24</v>
      </c>
      <c r="N70" s="10">
        <v>70.752199999999988</v>
      </c>
      <c r="O70" s="10">
        <v>5.97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3">
        <f t="shared" si="6"/>
        <v>76.722199999999987</v>
      </c>
      <c r="Y70" s="9">
        <v>8573.5177999999996</v>
      </c>
      <c r="Z70" s="10">
        <v>9970.4515470000006</v>
      </c>
      <c r="AA70" s="4" t="s">
        <v>272</v>
      </c>
      <c r="AB70" s="11"/>
      <c r="AC70" s="11">
        <f t="shared" si="7"/>
        <v>0</v>
      </c>
    </row>
    <row r="71" spans="1:29" x14ac:dyDescent="0.3">
      <c r="A71" s="12" t="s">
        <v>14</v>
      </c>
      <c r="B71" s="8" t="s">
        <v>93</v>
      </c>
      <c r="C71" s="8" t="s">
        <v>179</v>
      </c>
      <c r="D71" s="9">
        <v>21000</v>
      </c>
      <c r="E71" s="10">
        <v>10500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3">
        <f>SUM(E71:L71)</f>
        <v>10500</v>
      </c>
      <c r="N71" s="10">
        <v>97.059599999999989</v>
      </c>
      <c r="O71" s="10">
        <v>152.41999999999999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3">
        <f t="shared" si="6"/>
        <v>249.47959999999998</v>
      </c>
      <c r="Y71" s="9">
        <v>10250.520399999999</v>
      </c>
      <c r="Z71" s="10">
        <v>12120.150168</v>
      </c>
      <c r="AA71" s="4"/>
      <c r="AB71" s="11"/>
      <c r="AC71" s="11">
        <f t="shared" si="7"/>
        <v>0</v>
      </c>
    </row>
    <row r="72" spans="1:29" x14ac:dyDescent="0.3">
      <c r="A72" s="12" t="s">
        <v>23</v>
      </c>
      <c r="B72" s="8" t="s">
        <v>94</v>
      </c>
      <c r="C72" s="8" t="s">
        <v>173</v>
      </c>
      <c r="D72" s="9">
        <v>8000</v>
      </c>
      <c r="E72" s="10">
        <v>4000</v>
      </c>
      <c r="F72" s="10">
        <v>0</v>
      </c>
      <c r="G72" s="10">
        <v>0</v>
      </c>
      <c r="H72" s="10">
        <v>0</v>
      </c>
      <c r="I72" s="15">
        <v>1750</v>
      </c>
      <c r="J72" s="10">
        <v>0</v>
      </c>
      <c r="K72" s="10">
        <v>0</v>
      </c>
      <c r="L72" s="10">
        <v>0</v>
      </c>
      <c r="M72" s="13">
        <f>SUM(E72:K72)</f>
        <v>5750</v>
      </c>
      <c r="N72" s="10">
        <v>70.752199999999988</v>
      </c>
      <c r="O72" s="10">
        <v>5.97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3">
        <f t="shared" si="6"/>
        <v>76.722199999999987</v>
      </c>
      <c r="Y72" s="9">
        <v>5673.2777999999998</v>
      </c>
      <c r="Z72" s="10">
        <v>6925.1995470000002</v>
      </c>
      <c r="AA72" s="4" t="s">
        <v>272</v>
      </c>
      <c r="AB72" s="11"/>
      <c r="AC72" s="11">
        <f t="shared" si="7"/>
        <v>0</v>
      </c>
    </row>
    <row r="73" spans="1:29" x14ac:dyDescent="0.3">
      <c r="A73" s="12" t="s">
        <v>23</v>
      </c>
      <c r="B73" s="8" t="s">
        <v>137</v>
      </c>
      <c r="C73" s="8" t="s">
        <v>173</v>
      </c>
      <c r="D73" s="9">
        <v>8000</v>
      </c>
      <c r="E73" s="10">
        <v>4000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3">
        <f t="shared" ref="M73:M99" si="8">SUM(E73:L73)</f>
        <v>4000</v>
      </c>
      <c r="N73" s="10">
        <v>70.752199999999988</v>
      </c>
      <c r="O73" s="10">
        <v>5.97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3">
        <f t="shared" si="6"/>
        <v>76.722199999999987</v>
      </c>
      <c r="Y73" s="9">
        <v>3923.2778000000003</v>
      </c>
      <c r="Z73" s="10">
        <v>5087.6995470000002</v>
      </c>
      <c r="AA73" s="4"/>
      <c r="AB73" s="11"/>
      <c r="AC73" s="11">
        <f t="shared" si="7"/>
        <v>0</v>
      </c>
    </row>
    <row r="74" spans="1:29" x14ac:dyDescent="0.3">
      <c r="A74" s="12" t="s">
        <v>23</v>
      </c>
      <c r="B74" s="8" t="s">
        <v>139</v>
      </c>
      <c r="C74" s="8" t="s">
        <v>173</v>
      </c>
      <c r="D74" s="9">
        <v>8000</v>
      </c>
      <c r="E74" s="10">
        <v>4000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3">
        <f t="shared" si="8"/>
        <v>4000</v>
      </c>
      <c r="N74" s="10">
        <v>70.805400000000006</v>
      </c>
      <c r="O74" s="10">
        <v>6.19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3">
        <f t="shared" si="6"/>
        <v>76.995400000000004</v>
      </c>
      <c r="Y74" s="9">
        <v>3923.0046000000007</v>
      </c>
      <c r="Z74" s="10">
        <v>5088.1173000000008</v>
      </c>
      <c r="AA74" s="4"/>
      <c r="AB74" s="11"/>
      <c r="AC74" s="11">
        <f t="shared" si="7"/>
        <v>0</v>
      </c>
    </row>
    <row r="75" spans="1:29" x14ac:dyDescent="0.3">
      <c r="A75" s="12" t="s">
        <v>23</v>
      </c>
      <c r="B75" s="8" t="s">
        <v>140</v>
      </c>
      <c r="C75" s="8" t="s">
        <v>173</v>
      </c>
      <c r="D75" s="9">
        <v>8000</v>
      </c>
      <c r="E75" s="10">
        <v>4000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3">
        <f t="shared" si="8"/>
        <v>4000</v>
      </c>
      <c r="N75" s="10">
        <v>67.544624999999996</v>
      </c>
      <c r="O75" s="10">
        <v>5.78</v>
      </c>
      <c r="P75" s="10">
        <v>0</v>
      </c>
      <c r="Q75" s="10">
        <v>0</v>
      </c>
      <c r="R75" s="10">
        <v>0</v>
      </c>
      <c r="S75" s="10">
        <v>0</v>
      </c>
      <c r="T75" s="10">
        <v>266.67</v>
      </c>
      <c r="U75" s="10">
        <v>0</v>
      </c>
      <c r="V75" s="10">
        <v>0</v>
      </c>
      <c r="W75" s="10">
        <v>0</v>
      </c>
      <c r="X75" s="13">
        <f t="shared" si="6"/>
        <v>339.99462500000004</v>
      </c>
      <c r="Y75" s="9">
        <v>3660.0087083333333</v>
      </c>
      <c r="Z75" s="10">
        <v>4776.2936689999997</v>
      </c>
      <c r="AA75" s="4"/>
      <c r="AB75" s="11"/>
      <c r="AC75" s="11">
        <f t="shared" si="7"/>
        <v>-3.3333333335576754E-3</v>
      </c>
    </row>
    <row r="76" spans="1:29" x14ac:dyDescent="0.3">
      <c r="A76" s="12" t="s">
        <v>20</v>
      </c>
      <c r="B76" s="8" t="s">
        <v>142</v>
      </c>
      <c r="C76" s="8" t="s">
        <v>173</v>
      </c>
      <c r="D76" s="9">
        <v>8000</v>
      </c>
      <c r="E76" s="10">
        <v>4000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3">
        <f t="shared" si="8"/>
        <v>4000</v>
      </c>
      <c r="N76" s="10">
        <v>70.809200000000004</v>
      </c>
      <c r="O76" s="10">
        <v>9.1300000000000008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3">
        <f t="shared" si="6"/>
        <v>79.9392</v>
      </c>
      <c r="Y76" s="9">
        <v>3920.0608000000007</v>
      </c>
      <c r="Z76" s="10">
        <v>5088.1427520000007</v>
      </c>
      <c r="AA76" s="4"/>
      <c r="AB76" s="11"/>
      <c r="AC76" s="11">
        <f t="shared" si="7"/>
        <v>0</v>
      </c>
    </row>
    <row r="77" spans="1:29" x14ac:dyDescent="0.3">
      <c r="A77" s="12" t="s">
        <v>17</v>
      </c>
      <c r="B77" s="8" t="s">
        <v>148</v>
      </c>
      <c r="C77" s="8" t="s">
        <v>191</v>
      </c>
      <c r="D77" s="9">
        <v>8000</v>
      </c>
      <c r="E77" s="10">
        <v>4000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3">
        <f t="shared" si="8"/>
        <v>4000</v>
      </c>
      <c r="N77" s="10">
        <v>70.805400000000006</v>
      </c>
      <c r="O77" s="10">
        <v>6.19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3">
        <f t="shared" si="6"/>
        <v>76.995400000000004</v>
      </c>
      <c r="Y77" s="9">
        <v>3923.0046000000007</v>
      </c>
      <c r="Z77" s="10">
        <v>5088.1173000000008</v>
      </c>
      <c r="AA77" s="4"/>
      <c r="AB77" s="11"/>
      <c r="AC77" s="11">
        <f t="shared" si="7"/>
        <v>0</v>
      </c>
    </row>
    <row r="78" spans="1:29" x14ac:dyDescent="0.3">
      <c r="A78" s="12" t="s">
        <v>14</v>
      </c>
      <c r="B78" s="8" t="s">
        <v>152</v>
      </c>
      <c r="C78" s="8" t="s">
        <v>179</v>
      </c>
      <c r="D78" s="9">
        <v>21000</v>
      </c>
      <c r="E78" s="10">
        <v>10500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3">
        <f t="shared" si="8"/>
        <v>10500</v>
      </c>
      <c r="N78" s="10">
        <v>122.35368</v>
      </c>
      <c r="O78" s="10">
        <v>357.5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3">
        <f t="shared" si="6"/>
        <v>479.85368</v>
      </c>
      <c r="Y78" s="9">
        <v>10020.14632</v>
      </c>
      <c r="Z78" s="10">
        <v>12310.489716</v>
      </c>
      <c r="AA78" s="4"/>
      <c r="AB78" s="11"/>
      <c r="AC78" s="11">
        <f t="shared" si="7"/>
        <v>0</v>
      </c>
    </row>
    <row r="79" spans="1:29" x14ac:dyDescent="0.3">
      <c r="A79" s="12" t="s">
        <v>24</v>
      </c>
      <c r="B79" s="8" t="s">
        <v>153</v>
      </c>
      <c r="C79" s="8" t="s">
        <v>192</v>
      </c>
      <c r="D79" s="9">
        <v>17176</v>
      </c>
      <c r="E79" s="10">
        <v>8588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3">
        <f t="shared" si="8"/>
        <v>8588</v>
      </c>
      <c r="N79" s="10">
        <v>80.350999999999999</v>
      </c>
      <c r="O79" s="10">
        <v>45.35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3">
        <f t="shared" si="6"/>
        <v>125.70099999999999</v>
      </c>
      <c r="Y79" s="9">
        <v>8462.2990000000009</v>
      </c>
      <c r="Z79" s="10">
        <v>9980.792723999999</v>
      </c>
      <c r="AA79" s="4"/>
      <c r="AB79" s="11"/>
      <c r="AC79" s="11">
        <f t="shared" si="7"/>
        <v>0</v>
      </c>
    </row>
    <row r="80" spans="1:29" x14ac:dyDescent="0.3">
      <c r="A80" s="12" t="s">
        <v>14</v>
      </c>
      <c r="B80" s="8" t="s">
        <v>154</v>
      </c>
      <c r="C80" s="8" t="s">
        <v>193</v>
      </c>
      <c r="D80" s="9">
        <v>23593</v>
      </c>
      <c r="E80" s="10">
        <v>11796.5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3">
        <f t="shared" si="8"/>
        <v>11796.5</v>
      </c>
      <c r="N80" s="10">
        <v>122.35368</v>
      </c>
      <c r="O80" s="10">
        <v>355.42</v>
      </c>
      <c r="P80" s="10">
        <v>3274.65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3">
        <f t="shared" si="6"/>
        <v>3752.4236799999999</v>
      </c>
      <c r="Y80" s="9">
        <v>8044.0763200000001</v>
      </c>
      <c r="Z80" s="10">
        <v>13671.814716000001</v>
      </c>
      <c r="AA80" s="4"/>
      <c r="AB80" s="11"/>
      <c r="AC80" s="11">
        <f t="shared" si="7"/>
        <v>0</v>
      </c>
    </row>
    <row r="81" spans="1:29" x14ac:dyDescent="0.3">
      <c r="A81" s="12" t="s">
        <v>14</v>
      </c>
      <c r="B81" s="8" t="s">
        <v>155</v>
      </c>
      <c r="C81" s="8" t="s">
        <v>179</v>
      </c>
      <c r="D81" s="9">
        <v>21000</v>
      </c>
      <c r="E81" s="10">
        <v>10500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3">
        <f t="shared" si="8"/>
        <v>10500</v>
      </c>
      <c r="N81" s="10">
        <v>76.650624999999991</v>
      </c>
      <c r="O81" s="10">
        <v>42.33</v>
      </c>
      <c r="P81" s="10">
        <v>0</v>
      </c>
      <c r="Q81" s="10">
        <v>0</v>
      </c>
      <c r="R81" s="10">
        <v>0</v>
      </c>
      <c r="S81" s="10">
        <v>0</v>
      </c>
      <c r="T81" s="10">
        <v>700</v>
      </c>
      <c r="U81" s="10">
        <v>0</v>
      </c>
      <c r="V81" s="10">
        <v>0</v>
      </c>
      <c r="W81" s="10">
        <v>0</v>
      </c>
      <c r="X81" s="13">
        <f t="shared" si="6"/>
        <v>818.98062500000003</v>
      </c>
      <c r="Y81" s="9">
        <v>9681.0193749999999</v>
      </c>
      <c r="Z81" s="10">
        <v>11217.278708999998</v>
      </c>
      <c r="AA81" s="4"/>
      <c r="AB81" s="11"/>
      <c r="AC81" s="11">
        <f t="shared" si="7"/>
        <v>0</v>
      </c>
    </row>
    <row r="82" spans="1:29" x14ac:dyDescent="0.3">
      <c r="A82" s="12" t="s">
        <v>14</v>
      </c>
      <c r="B82" s="8" t="s">
        <v>156</v>
      </c>
      <c r="C82" s="8" t="s">
        <v>179</v>
      </c>
      <c r="D82" s="9">
        <v>20000</v>
      </c>
      <c r="E82" s="10">
        <v>10000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3">
        <f t="shared" si="8"/>
        <v>10000</v>
      </c>
      <c r="N82" s="10">
        <v>80.350999999999999</v>
      </c>
      <c r="O82" s="10">
        <v>45.35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3">
        <f t="shared" si="6"/>
        <v>125.70099999999999</v>
      </c>
      <c r="Y82" s="9">
        <v>9874.2990000000009</v>
      </c>
      <c r="Z82" s="10">
        <v>11463.392723999999</v>
      </c>
      <c r="AA82" s="4"/>
      <c r="AB82" s="11"/>
      <c r="AC82" s="11">
        <f t="shared" si="7"/>
        <v>0</v>
      </c>
    </row>
    <row r="83" spans="1:29" x14ac:dyDescent="0.3">
      <c r="A83" s="12" t="s">
        <v>14</v>
      </c>
      <c r="B83" s="8" t="s">
        <v>157</v>
      </c>
      <c r="C83" s="8" t="s">
        <v>179</v>
      </c>
      <c r="D83" s="9">
        <v>26444</v>
      </c>
      <c r="E83" s="10">
        <v>13222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3">
        <f t="shared" si="8"/>
        <v>13222</v>
      </c>
      <c r="N83" s="10">
        <v>122.35368</v>
      </c>
      <c r="O83" s="10">
        <v>357.5</v>
      </c>
      <c r="P83" s="10">
        <v>0</v>
      </c>
      <c r="Q83" s="10">
        <v>0</v>
      </c>
      <c r="R83" s="10">
        <v>932.81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3">
        <f t="shared" si="6"/>
        <v>1412.6636799999999</v>
      </c>
      <c r="Y83" s="9">
        <v>11809.33632</v>
      </c>
      <c r="Z83" s="10">
        <v>15168.589716</v>
      </c>
      <c r="AA83" s="4"/>
      <c r="AB83" s="11"/>
      <c r="AC83" s="11">
        <f t="shared" si="7"/>
        <v>0</v>
      </c>
    </row>
    <row r="84" spans="1:29" x14ac:dyDescent="0.3">
      <c r="A84" s="12" t="s">
        <v>14</v>
      </c>
      <c r="B84" s="8" t="s">
        <v>160</v>
      </c>
      <c r="C84" s="8" t="s">
        <v>180</v>
      </c>
      <c r="D84" s="9">
        <v>14000</v>
      </c>
      <c r="E84" s="10">
        <v>7000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3">
        <f t="shared" si="8"/>
        <v>7000</v>
      </c>
      <c r="N84" s="10">
        <v>77.569400000000002</v>
      </c>
      <c r="O84" s="10">
        <v>33.93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3">
        <f t="shared" si="6"/>
        <v>111.49940000000001</v>
      </c>
      <c r="Y84" s="9">
        <v>6888.5006000000003</v>
      </c>
      <c r="Z84" s="10">
        <v>8291.4543599999997</v>
      </c>
      <c r="AA84" s="4"/>
      <c r="AB84" s="11"/>
      <c r="AC84" s="11">
        <f t="shared" si="7"/>
        <v>0</v>
      </c>
    </row>
    <row r="85" spans="1:29" x14ac:dyDescent="0.3">
      <c r="A85" s="12" t="s">
        <v>14</v>
      </c>
      <c r="B85" s="8" t="s">
        <v>161</v>
      </c>
      <c r="C85" s="8" t="s">
        <v>179</v>
      </c>
      <c r="D85" s="14">
        <v>21000</v>
      </c>
      <c r="E85" s="10">
        <v>10500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3">
        <f t="shared" si="8"/>
        <v>10500</v>
      </c>
      <c r="N85" s="10">
        <v>122.35368</v>
      </c>
      <c r="O85" s="10">
        <v>355.42</v>
      </c>
      <c r="P85" s="10">
        <v>845.43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3">
        <f t="shared" si="6"/>
        <v>1323.2036800000001</v>
      </c>
      <c r="Y85" s="9">
        <v>9176.7963199999995</v>
      </c>
      <c r="Z85" s="10">
        <v>12310.489716</v>
      </c>
      <c r="AA85" s="4"/>
      <c r="AB85" s="11"/>
      <c r="AC85" s="11">
        <f t="shared" si="7"/>
        <v>0</v>
      </c>
    </row>
    <row r="86" spans="1:29" x14ac:dyDescent="0.3">
      <c r="A86" s="12" t="s">
        <v>17</v>
      </c>
      <c r="B86" s="8" t="s">
        <v>162</v>
      </c>
      <c r="C86" s="8" t="s">
        <v>194</v>
      </c>
      <c r="D86" s="9">
        <v>7000</v>
      </c>
      <c r="E86" s="10">
        <v>3500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3">
        <f t="shared" si="8"/>
        <v>3500</v>
      </c>
      <c r="N86" s="10">
        <v>70.805400000000006</v>
      </c>
      <c r="O86" s="10">
        <v>6.19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3">
        <f t="shared" si="6"/>
        <v>76.995400000000004</v>
      </c>
      <c r="Y86" s="9">
        <v>3423.0046000000002</v>
      </c>
      <c r="Z86" s="10">
        <v>4535.0823</v>
      </c>
      <c r="AA86" s="4"/>
      <c r="AB86" s="11"/>
      <c r="AC86" s="11">
        <f t="shared" si="7"/>
        <v>0</v>
      </c>
    </row>
    <row r="87" spans="1:29" x14ac:dyDescent="0.3">
      <c r="A87" s="12" t="s">
        <v>14</v>
      </c>
      <c r="B87" s="8" t="s">
        <v>164</v>
      </c>
      <c r="C87" s="8" t="s">
        <v>180</v>
      </c>
      <c r="D87" s="9">
        <v>15500</v>
      </c>
      <c r="E87" s="10">
        <v>7750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3">
        <f t="shared" si="8"/>
        <v>7750</v>
      </c>
      <c r="N87" s="10">
        <v>80.350999999999999</v>
      </c>
      <c r="O87" s="10">
        <v>45.35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3">
        <f t="shared" si="6"/>
        <v>125.70099999999999</v>
      </c>
      <c r="Y87" s="9">
        <v>7624.2989999999991</v>
      </c>
      <c r="Z87" s="10">
        <v>9100.8927239999994</v>
      </c>
      <c r="AA87" s="4"/>
      <c r="AB87" s="11"/>
      <c r="AC87" s="11">
        <f t="shared" si="7"/>
        <v>0</v>
      </c>
    </row>
    <row r="88" spans="1:29" x14ac:dyDescent="0.3">
      <c r="A88" s="12" t="s">
        <v>14</v>
      </c>
      <c r="B88" s="8" t="s">
        <v>234</v>
      </c>
      <c r="C88" s="8" t="s">
        <v>179</v>
      </c>
      <c r="D88" s="9">
        <v>17889</v>
      </c>
      <c r="E88" s="10">
        <v>8944.5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3">
        <f t="shared" si="8"/>
        <v>8944.5</v>
      </c>
      <c r="N88" s="10">
        <v>80.350999999999999</v>
      </c>
      <c r="O88" s="10">
        <v>45.35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3">
        <f t="shared" si="6"/>
        <v>125.70099999999999</v>
      </c>
      <c r="Y88" s="9">
        <v>8818.7990000000009</v>
      </c>
      <c r="Z88" s="10">
        <v>10355.117724</v>
      </c>
      <c r="AA88" s="4"/>
      <c r="AB88" s="11"/>
      <c r="AC88" s="11">
        <f t="shared" si="7"/>
        <v>0</v>
      </c>
    </row>
    <row r="89" spans="1:29" x14ac:dyDescent="0.3">
      <c r="A89" s="12" t="s">
        <v>14</v>
      </c>
      <c r="B89" s="8" t="s">
        <v>235</v>
      </c>
      <c r="C89" s="8" t="s">
        <v>179</v>
      </c>
      <c r="D89" s="9">
        <v>14000</v>
      </c>
      <c r="E89" s="10">
        <v>7000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3">
        <f t="shared" si="8"/>
        <v>7000</v>
      </c>
      <c r="N89" s="10">
        <v>77.569400000000002</v>
      </c>
      <c r="O89" s="10">
        <v>33.93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3">
        <f t="shared" si="6"/>
        <v>111.49940000000001</v>
      </c>
      <c r="Y89" s="9">
        <v>6888.5006000000003</v>
      </c>
      <c r="Z89" s="10">
        <v>8291.4543599999997</v>
      </c>
      <c r="AA89" s="4"/>
      <c r="AB89" s="11"/>
      <c r="AC89" s="11">
        <f t="shared" si="7"/>
        <v>0</v>
      </c>
    </row>
    <row r="90" spans="1:29" x14ac:dyDescent="0.3">
      <c r="A90" s="12" t="s">
        <v>14</v>
      </c>
      <c r="B90" s="8" t="s">
        <v>236</v>
      </c>
      <c r="C90" s="8" t="s">
        <v>179</v>
      </c>
      <c r="D90" s="14">
        <v>14000</v>
      </c>
      <c r="E90" s="10">
        <v>7000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3">
        <f t="shared" si="8"/>
        <v>7000</v>
      </c>
      <c r="N90" s="10">
        <v>77.569400000000002</v>
      </c>
      <c r="O90" s="10">
        <v>33.93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3">
        <f t="shared" si="6"/>
        <v>111.49940000000001</v>
      </c>
      <c r="Y90" s="9">
        <v>6888.5006000000003</v>
      </c>
      <c r="Z90" s="10">
        <v>8291.4543599999997</v>
      </c>
      <c r="AA90" s="4"/>
      <c r="AB90" s="11"/>
      <c r="AC90" s="11">
        <f t="shared" si="7"/>
        <v>0</v>
      </c>
    </row>
    <row r="91" spans="1:29" x14ac:dyDescent="0.3">
      <c r="A91" s="12" t="s">
        <v>14</v>
      </c>
      <c r="B91" s="8" t="s">
        <v>237</v>
      </c>
      <c r="C91" s="8" t="s">
        <v>179</v>
      </c>
      <c r="D91" s="9">
        <v>20000</v>
      </c>
      <c r="E91" s="10">
        <v>10000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3">
        <f t="shared" si="8"/>
        <v>10000</v>
      </c>
      <c r="N91" s="10">
        <v>80.350999999999999</v>
      </c>
      <c r="O91" s="10">
        <v>45.35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3">
        <f t="shared" si="6"/>
        <v>125.70099999999999</v>
      </c>
      <c r="Y91" s="9">
        <v>9874.2990000000009</v>
      </c>
      <c r="Z91" s="10">
        <v>11463.392723999999</v>
      </c>
      <c r="AA91" s="4"/>
      <c r="AB91" s="11"/>
      <c r="AC91" s="11">
        <f t="shared" si="7"/>
        <v>0</v>
      </c>
    </row>
    <row r="92" spans="1:29" x14ac:dyDescent="0.3">
      <c r="A92" s="12" t="s">
        <v>14</v>
      </c>
      <c r="B92" s="8" t="s">
        <v>238</v>
      </c>
      <c r="C92" s="8" t="s">
        <v>179</v>
      </c>
      <c r="D92" s="9">
        <v>14000</v>
      </c>
      <c r="E92" s="10">
        <v>7000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3">
        <f t="shared" si="8"/>
        <v>7000</v>
      </c>
      <c r="N92" s="10">
        <v>77.569400000000002</v>
      </c>
      <c r="O92" s="10">
        <v>33.93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3">
        <f t="shared" si="6"/>
        <v>111.49940000000001</v>
      </c>
      <c r="Y92" s="9">
        <v>6888.5006000000003</v>
      </c>
      <c r="Z92" s="10">
        <v>8291.4543599999997</v>
      </c>
      <c r="AA92" s="4"/>
      <c r="AB92" s="11"/>
      <c r="AC92" s="11">
        <f t="shared" si="7"/>
        <v>0</v>
      </c>
    </row>
    <row r="93" spans="1:29" x14ac:dyDescent="0.3">
      <c r="A93" s="12" t="s">
        <v>14</v>
      </c>
      <c r="B93" s="8" t="s">
        <v>239</v>
      </c>
      <c r="C93" s="8" t="s">
        <v>179</v>
      </c>
      <c r="D93" s="9">
        <v>14000</v>
      </c>
      <c r="E93" s="10">
        <v>7000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3">
        <f t="shared" si="8"/>
        <v>7000</v>
      </c>
      <c r="N93" s="10">
        <v>77.569400000000002</v>
      </c>
      <c r="O93" s="10">
        <v>13.39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3">
        <f t="shared" si="6"/>
        <v>90.959400000000002</v>
      </c>
      <c r="Y93" s="9">
        <v>6909.0406000000003</v>
      </c>
      <c r="Z93" s="10">
        <v>8291.4543599999997</v>
      </c>
      <c r="AA93" s="4"/>
      <c r="AB93" s="11"/>
      <c r="AC93" s="11">
        <f t="shared" si="7"/>
        <v>0</v>
      </c>
    </row>
    <row r="94" spans="1:29" x14ac:dyDescent="0.3">
      <c r="A94" s="12" t="s">
        <v>14</v>
      </c>
      <c r="B94" s="8" t="s">
        <v>242</v>
      </c>
      <c r="C94" s="8" t="s">
        <v>177</v>
      </c>
      <c r="D94" s="9">
        <v>5600</v>
      </c>
      <c r="E94" s="10">
        <v>2800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3">
        <f t="shared" si="8"/>
        <v>2800</v>
      </c>
      <c r="N94" s="10">
        <v>74.255799999999994</v>
      </c>
      <c r="O94" s="10">
        <v>20.329999999999998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3">
        <f t="shared" si="6"/>
        <v>94.585799999999992</v>
      </c>
      <c r="Y94" s="9">
        <v>2705.4641999999999</v>
      </c>
      <c r="Z94" s="10">
        <v>3855.3242909999999</v>
      </c>
      <c r="AA94" s="4"/>
      <c r="AB94" s="11"/>
      <c r="AC94" s="11">
        <f t="shared" si="7"/>
        <v>-4.9999999999727152E-2</v>
      </c>
    </row>
    <row r="95" spans="1:29" x14ac:dyDescent="0.3">
      <c r="A95" s="12" t="s">
        <v>20</v>
      </c>
      <c r="B95" s="8" t="s">
        <v>248</v>
      </c>
      <c r="C95" s="8" t="s">
        <v>173</v>
      </c>
      <c r="D95" s="14">
        <v>8000</v>
      </c>
      <c r="E95" s="10">
        <v>4000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3">
        <f t="shared" si="8"/>
        <v>4000</v>
      </c>
      <c r="N95" s="10">
        <v>70.805400000000006</v>
      </c>
      <c r="O95" s="10">
        <v>6.19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3">
        <f t="shared" si="6"/>
        <v>76.995400000000004</v>
      </c>
      <c r="Y95" s="9">
        <v>3923.0046000000007</v>
      </c>
      <c r="Z95" s="10">
        <v>5088.1173000000008</v>
      </c>
      <c r="AA95" s="4"/>
      <c r="AB95" s="11"/>
      <c r="AC95" s="11">
        <f t="shared" si="7"/>
        <v>0</v>
      </c>
    </row>
    <row r="96" spans="1:29" x14ac:dyDescent="0.3">
      <c r="A96" s="12" t="s">
        <v>23</v>
      </c>
      <c r="B96" s="8" t="s">
        <v>249</v>
      </c>
      <c r="C96" s="8" t="s">
        <v>173</v>
      </c>
      <c r="D96" s="9">
        <v>8000</v>
      </c>
      <c r="E96" s="10">
        <v>4000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3">
        <f t="shared" si="8"/>
        <v>4000</v>
      </c>
      <c r="N96" s="10">
        <v>70.805400000000006</v>
      </c>
      <c r="O96" s="10">
        <v>6.19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3">
        <f t="shared" si="6"/>
        <v>76.995400000000004</v>
      </c>
      <c r="Y96" s="9">
        <v>3923.0046000000007</v>
      </c>
      <c r="Z96" s="10">
        <v>5088.1173000000008</v>
      </c>
      <c r="AA96" s="4"/>
      <c r="AB96" s="11"/>
      <c r="AC96" s="11">
        <f t="shared" si="7"/>
        <v>0</v>
      </c>
    </row>
    <row r="97" spans="1:32" x14ac:dyDescent="0.3">
      <c r="A97" s="12" t="s">
        <v>25</v>
      </c>
      <c r="B97" s="8" t="s">
        <v>253</v>
      </c>
      <c r="C97" s="8" t="s">
        <v>184</v>
      </c>
      <c r="D97" s="9">
        <v>20000</v>
      </c>
      <c r="E97" s="10">
        <v>10000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3">
        <f t="shared" si="8"/>
        <v>10000</v>
      </c>
      <c r="N97" s="10">
        <v>80.358599999999996</v>
      </c>
      <c r="O97" s="10">
        <v>45.35</v>
      </c>
      <c r="P97" s="10">
        <v>4809.76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3">
        <f t="shared" si="6"/>
        <v>4935.4686000000002</v>
      </c>
      <c r="Y97" s="9">
        <v>5064.5313999999998</v>
      </c>
      <c r="Z97" s="10">
        <v>11463.443628000001</v>
      </c>
      <c r="AA97" s="4"/>
      <c r="AB97" s="11"/>
      <c r="AC97" s="11">
        <f t="shared" si="7"/>
        <v>0</v>
      </c>
    </row>
    <row r="98" spans="1:32" x14ac:dyDescent="0.3">
      <c r="A98" s="12" t="s">
        <v>14</v>
      </c>
      <c r="B98" s="8" t="s">
        <v>259</v>
      </c>
      <c r="C98" s="8" t="s">
        <v>185</v>
      </c>
      <c r="D98" s="9">
        <v>10000</v>
      </c>
      <c r="E98" s="10">
        <v>5000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3">
        <f t="shared" si="8"/>
        <v>5000</v>
      </c>
      <c r="N98" s="10">
        <v>77.576999999999998</v>
      </c>
      <c r="O98" s="10">
        <v>33.93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3">
        <f t="shared" si="6"/>
        <v>111.50700000000001</v>
      </c>
      <c r="Y98" s="9">
        <v>4888.4930000000004</v>
      </c>
      <c r="Z98" s="10">
        <v>6191.5052640000004</v>
      </c>
      <c r="AA98" s="4"/>
      <c r="AB98" s="11"/>
      <c r="AC98" s="11">
        <f t="shared" si="7"/>
        <v>0</v>
      </c>
    </row>
    <row r="99" spans="1:32" x14ac:dyDescent="0.3">
      <c r="A99" s="12" t="s">
        <v>14</v>
      </c>
      <c r="B99" s="8" t="s">
        <v>260</v>
      </c>
      <c r="C99" s="8" t="s">
        <v>185</v>
      </c>
      <c r="D99" s="9">
        <v>10000</v>
      </c>
      <c r="E99" s="10">
        <v>5000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3">
        <f t="shared" si="8"/>
        <v>5000</v>
      </c>
      <c r="N99" s="10">
        <v>77.576999999999998</v>
      </c>
      <c r="O99" s="10">
        <v>33.93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3">
        <f t="shared" si="6"/>
        <v>111.50700000000001</v>
      </c>
      <c r="Y99" s="9">
        <v>4888.4930000000004</v>
      </c>
      <c r="Z99" s="10">
        <v>6191.5052640000004</v>
      </c>
      <c r="AA99" s="4"/>
      <c r="AB99" s="11"/>
      <c r="AC99" s="11">
        <f t="shared" si="7"/>
        <v>0</v>
      </c>
    </row>
    <row r="100" spans="1:32" x14ac:dyDescent="0.3">
      <c r="A100" s="12" t="s">
        <v>14</v>
      </c>
      <c r="B100" s="8" t="s">
        <v>261</v>
      </c>
      <c r="C100" s="8" t="s">
        <v>179</v>
      </c>
      <c r="D100" s="9">
        <v>13000</v>
      </c>
      <c r="E100" s="10">
        <v>6500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3">
        <f t="shared" ref="M100:M154" si="9">SUM(E100:L100)</f>
        <v>6500</v>
      </c>
      <c r="N100" s="10">
        <v>122.36699999999999</v>
      </c>
      <c r="O100" s="10">
        <v>357.51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3">
        <f t="shared" si="6"/>
        <v>479.87699999999995</v>
      </c>
      <c r="Y100" s="9">
        <v>6020.1229999999996</v>
      </c>
      <c r="Z100" s="10">
        <v>8110.5716160000002</v>
      </c>
      <c r="AA100" s="4"/>
      <c r="AB100" s="11"/>
      <c r="AC100" s="11">
        <f t="shared" si="7"/>
        <v>0</v>
      </c>
    </row>
    <row r="101" spans="1:32" x14ac:dyDescent="0.3">
      <c r="A101" s="12" t="s">
        <v>24</v>
      </c>
      <c r="B101" s="8" t="s">
        <v>267</v>
      </c>
      <c r="C101" s="8" t="s">
        <v>192</v>
      </c>
      <c r="D101" s="9">
        <v>15000</v>
      </c>
      <c r="E101" s="10">
        <v>6000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3">
        <f t="shared" si="9"/>
        <v>6000</v>
      </c>
      <c r="N101" s="10">
        <v>63.031312500000006</v>
      </c>
      <c r="O101" s="10">
        <v>27.15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3">
        <f t="shared" si="6"/>
        <v>90.181312500000004</v>
      </c>
      <c r="Y101" s="9">
        <v>5909.8186875000001</v>
      </c>
      <c r="Z101" s="10">
        <v>7063.8213082500006</v>
      </c>
      <c r="AA101" s="4" t="s">
        <v>275</v>
      </c>
      <c r="AB101" s="11"/>
      <c r="AC101" s="11">
        <f t="shared" si="7"/>
        <v>0</v>
      </c>
    </row>
    <row r="102" spans="1:32" x14ac:dyDescent="0.3">
      <c r="A102" s="12" t="s">
        <v>25</v>
      </c>
      <c r="B102" s="8" t="s">
        <v>268</v>
      </c>
      <c r="C102" s="8" t="s">
        <v>188</v>
      </c>
      <c r="D102" s="9">
        <v>20000</v>
      </c>
      <c r="E102" s="10">
        <v>4666.6666666666661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3">
        <f t="shared" si="9"/>
        <v>4666.6666666666661</v>
      </c>
      <c r="N102" s="10">
        <v>40.179299999999998</v>
      </c>
      <c r="O102" s="10">
        <v>21.168190399999986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3">
        <f t="shared" si="6"/>
        <v>61.347490399999984</v>
      </c>
      <c r="Y102" s="9">
        <v>4605.3191762666656</v>
      </c>
      <c r="Z102" s="10">
        <v>5333.9993139999997</v>
      </c>
      <c r="AA102" s="4" t="s">
        <v>276</v>
      </c>
      <c r="AB102" s="11"/>
      <c r="AC102" s="11">
        <f t="shared" si="7"/>
        <v>0</v>
      </c>
    </row>
    <row r="103" spans="1:32" x14ac:dyDescent="0.3">
      <c r="A103" s="12" t="s">
        <v>14</v>
      </c>
      <c r="B103" s="8" t="s">
        <v>269</v>
      </c>
      <c r="C103" s="8" t="s">
        <v>179</v>
      </c>
      <c r="D103" s="9">
        <v>16000</v>
      </c>
      <c r="E103" s="10">
        <v>3733.3333333333335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3">
        <f t="shared" si="9"/>
        <v>3733.3333333333335</v>
      </c>
      <c r="N103" s="10">
        <v>40.179299999999998</v>
      </c>
      <c r="O103" s="10">
        <v>21.168190399999986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3">
        <f t="shared" si="6"/>
        <v>61.347490399999984</v>
      </c>
      <c r="Y103" s="9">
        <v>3671.9858429333335</v>
      </c>
      <c r="Z103" s="10">
        <v>4353.9993140000006</v>
      </c>
      <c r="AA103" s="4" t="s">
        <v>277</v>
      </c>
      <c r="AB103" s="11"/>
      <c r="AC103" s="11">
        <f t="shared" si="7"/>
        <v>0</v>
      </c>
    </row>
    <row r="104" spans="1:32" x14ac:dyDescent="0.3">
      <c r="A104" s="12" t="s">
        <v>96</v>
      </c>
      <c r="B104" s="8" t="s">
        <v>98</v>
      </c>
      <c r="C104" s="8" t="s">
        <v>196</v>
      </c>
      <c r="D104" s="9">
        <v>37000</v>
      </c>
      <c r="E104" s="10">
        <v>18500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3">
        <f t="shared" si="9"/>
        <v>18500</v>
      </c>
      <c r="N104" s="10">
        <v>100.358</v>
      </c>
      <c r="O104" s="10">
        <v>271.01140799999996</v>
      </c>
      <c r="P104" s="10">
        <v>2920.35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3">
        <f t="shared" si="6"/>
        <v>3291.7194079999999</v>
      </c>
      <c r="Y104" s="9">
        <v>15208.280591999999</v>
      </c>
      <c r="Z104" s="10">
        <v>20547.060345672002</v>
      </c>
      <c r="AA104" s="4"/>
      <c r="AB104" s="11"/>
      <c r="AC104" s="11">
        <f t="shared" si="7"/>
        <v>0</v>
      </c>
    </row>
    <row r="105" spans="1:32" x14ac:dyDescent="0.3">
      <c r="A105" s="12" t="s">
        <v>16</v>
      </c>
      <c r="B105" s="8" t="s">
        <v>99</v>
      </c>
      <c r="C105" s="8" t="s">
        <v>197</v>
      </c>
      <c r="D105" s="9">
        <v>50000</v>
      </c>
      <c r="E105" s="10">
        <v>25000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3">
        <f t="shared" si="9"/>
        <v>25000</v>
      </c>
      <c r="N105" s="10">
        <v>255.7002</v>
      </c>
      <c r="O105" s="10">
        <v>1148.4072560000002</v>
      </c>
      <c r="P105" s="10">
        <v>0</v>
      </c>
      <c r="Q105" s="10">
        <v>0</v>
      </c>
      <c r="R105" s="10">
        <v>5000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3">
        <f t="shared" si="6"/>
        <v>6404.1074559999997</v>
      </c>
      <c r="Y105" s="9">
        <v>18595.892544000002</v>
      </c>
      <c r="Z105" s="10">
        <v>28492.482756679205</v>
      </c>
      <c r="AA105" s="4"/>
      <c r="AB105" s="11"/>
      <c r="AC105" s="11">
        <f t="shared" si="7"/>
        <v>0</v>
      </c>
      <c r="AF105" s="11"/>
    </row>
    <row r="106" spans="1:32" x14ac:dyDescent="0.3">
      <c r="A106" s="12" t="s">
        <v>16</v>
      </c>
      <c r="B106" s="8" t="s">
        <v>100</v>
      </c>
      <c r="C106" s="8" t="s">
        <v>198</v>
      </c>
      <c r="D106" s="9">
        <v>20000</v>
      </c>
      <c r="E106" s="10">
        <v>10000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1333.3333333333333</v>
      </c>
      <c r="L106" s="10">
        <v>0</v>
      </c>
      <c r="M106" s="13">
        <f t="shared" si="9"/>
        <v>11333.333333333334</v>
      </c>
      <c r="N106" s="10">
        <v>93.419200000000004</v>
      </c>
      <c r="O106" s="10">
        <v>117.03596800000003</v>
      </c>
      <c r="P106" s="10">
        <v>1108.26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3">
        <f t="shared" si="6"/>
        <v>1318.7151679999999</v>
      </c>
      <c r="Y106" s="9">
        <v>10014.618165333333</v>
      </c>
      <c r="Z106" s="10">
        <v>12967.5713240528</v>
      </c>
      <c r="AA106" s="4" t="s">
        <v>263</v>
      </c>
      <c r="AB106" s="11"/>
      <c r="AC106" s="11">
        <f t="shared" si="7"/>
        <v>0</v>
      </c>
      <c r="AF106" s="11"/>
    </row>
    <row r="107" spans="1:32" x14ac:dyDescent="0.3">
      <c r="A107" s="12" t="s">
        <v>24</v>
      </c>
      <c r="B107" s="8" t="s">
        <v>101</v>
      </c>
      <c r="C107" s="8" t="s">
        <v>199</v>
      </c>
      <c r="D107" s="9">
        <v>18000</v>
      </c>
      <c r="E107" s="10">
        <v>9000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3">
        <f t="shared" si="9"/>
        <v>9000</v>
      </c>
      <c r="N107" s="10">
        <v>71.212000000000003</v>
      </c>
      <c r="O107" s="10">
        <v>9.0033200000000022</v>
      </c>
      <c r="P107" s="10">
        <v>4398.04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3">
        <f t="shared" si="6"/>
        <v>4478.2553200000002</v>
      </c>
      <c r="Y107" s="9">
        <v>4521.7446800000016</v>
      </c>
      <c r="Z107" s="10">
        <v>10342.186223207998</v>
      </c>
      <c r="AA107" s="4"/>
      <c r="AB107" s="11"/>
      <c r="AC107" s="11">
        <f t="shared" si="7"/>
        <v>0</v>
      </c>
      <c r="AF107" s="11"/>
    </row>
    <row r="108" spans="1:32" x14ac:dyDescent="0.3">
      <c r="A108" s="12" t="s">
        <v>16</v>
      </c>
      <c r="B108" s="8" t="s">
        <v>103</v>
      </c>
      <c r="C108" s="8" t="s">
        <v>201</v>
      </c>
      <c r="D108" s="9">
        <v>45000</v>
      </c>
      <c r="E108" s="10">
        <v>22500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3">
        <f t="shared" si="9"/>
        <v>22500</v>
      </c>
      <c r="N108" s="10">
        <v>84.299199999999985</v>
      </c>
      <c r="O108" s="10">
        <v>78.961408000000006</v>
      </c>
      <c r="P108" s="10">
        <v>0</v>
      </c>
      <c r="Q108" s="10">
        <v>0</v>
      </c>
      <c r="R108" s="10">
        <v>2039.5450000000001</v>
      </c>
      <c r="S108" s="10">
        <v>0</v>
      </c>
      <c r="T108" s="10">
        <v>0</v>
      </c>
      <c r="U108" s="10">
        <v>482.02</v>
      </c>
      <c r="V108" s="10">
        <v>0</v>
      </c>
      <c r="W108" s="10">
        <v>0</v>
      </c>
      <c r="X108" s="13">
        <f t="shared" si="6"/>
        <v>2684.8256080000001</v>
      </c>
      <c r="Y108" s="9">
        <v>19815.174392000001</v>
      </c>
      <c r="Z108" s="10">
        <v>24620.2829089728</v>
      </c>
      <c r="AA108" s="4"/>
      <c r="AB108" s="11"/>
      <c r="AC108" s="11">
        <f t="shared" si="7"/>
        <v>0</v>
      </c>
      <c r="AF108" s="11"/>
    </row>
    <row r="109" spans="1:32" x14ac:dyDescent="0.3">
      <c r="A109" s="12" t="s">
        <v>97</v>
      </c>
      <c r="B109" s="8" t="s">
        <v>104</v>
      </c>
      <c r="C109" s="8" t="s">
        <v>202</v>
      </c>
      <c r="D109" s="9">
        <v>32833</v>
      </c>
      <c r="E109" s="10">
        <v>16416.5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3">
        <f t="shared" si="9"/>
        <v>16416.5</v>
      </c>
      <c r="N109" s="10">
        <v>161.0394</v>
      </c>
      <c r="O109" s="10">
        <v>539.21735200000012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3">
        <f t="shared" si="6"/>
        <v>700.25675200000012</v>
      </c>
      <c r="Y109" s="9">
        <v>15716.243247999999</v>
      </c>
      <c r="Z109" s="10">
        <v>18801.5387681352</v>
      </c>
      <c r="AA109" s="4"/>
      <c r="AB109" s="11"/>
      <c r="AC109" s="11">
        <f t="shared" si="7"/>
        <v>0</v>
      </c>
      <c r="AF109" s="11"/>
    </row>
    <row r="110" spans="1:32" x14ac:dyDescent="0.3">
      <c r="A110" s="12" t="s">
        <v>97</v>
      </c>
      <c r="B110" s="8" t="s">
        <v>105</v>
      </c>
      <c r="C110" s="8" t="s">
        <v>202</v>
      </c>
      <c r="D110" s="9">
        <v>13500</v>
      </c>
      <c r="E110" s="10">
        <v>6750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3">
        <f t="shared" si="9"/>
        <v>6750</v>
      </c>
      <c r="N110" s="10">
        <v>71.212000000000003</v>
      </c>
      <c r="O110" s="10">
        <v>9.0033200000000022</v>
      </c>
      <c r="P110" s="10">
        <v>1238.21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3">
        <f t="shared" si="6"/>
        <v>1318.4253200000001</v>
      </c>
      <c r="Y110" s="9">
        <v>5431.5746799999997</v>
      </c>
      <c r="Z110" s="10">
        <v>7979.6862232080011</v>
      </c>
      <c r="AA110" s="4"/>
      <c r="AB110" s="11"/>
      <c r="AC110" s="11">
        <f t="shared" si="7"/>
        <v>0</v>
      </c>
      <c r="AF110" s="11"/>
    </row>
    <row r="111" spans="1:32" x14ac:dyDescent="0.3">
      <c r="A111" s="12" t="s">
        <v>96</v>
      </c>
      <c r="B111" s="8" t="s">
        <v>106</v>
      </c>
      <c r="C111" s="8" t="s">
        <v>203</v>
      </c>
      <c r="D111" s="9">
        <v>19000</v>
      </c>
      <c r="E111" s="10">
        <v>9500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3">
        <f t="shared" si="9"/>
        <v>9500</v>
      </c>
      <c r="N111" s="10">
        <v>247.09104000000002</v>
      </c>
      <c r="O111" s="10">
        <v>1095.0286159999998</v>
      </c>
      <c r="P111" s="10">
        <v>0</v>
      </c>
      <c r="Q111" s="10">
        <v>0</v>
      </c>
      <c r="R111" s="10">
        <v>1700.01</v>
      </c>
      <c r="S111" s="10">
        <v>0</v>
      </c>
      <c r="T111" s="10">
        <v>0</v>
      </c>
      <c r="U111" s="10">
        <v>322.8</v>
      </c>
      <c r="V111" s="10">
        <v>0</v>
      </c>
      <c r="W111" s="10">
        <v>0</v>
      </c>
      <c r="X111" s="13">
        <f t="shared" si="6"/>
        <v>3364.9296560000003</v>
      </c>
      <c r="Y111" s="9">
        <v>6135.0703439999997</v>
      </c>
      <c r="Z111" s="10">
        <v>12156.5306281104</v>
      </c>
      <c r="AA111" s="4"/>
      <c r="AB111" s="11"/>
      <c r="AC111" s="11">
        <f t="shared" si="7"/>
        <v>0</v>
      </c>
      <c r="AF111" s="11"/>
    </row>
    <row r="112" spans="1:32" x14ac:dyDescent="0.3">
      <c r="A112" s="12" t="s">
        <v>16</v>
      </c>
      <c r="B112" s="8" t="s">
        <v>107</v>
      </c>
      <c r="C112" s="8" t="s">
        <v>198</v>
      </c>
      <c r="D112" s="9">
        <v>20000</v>
      </c>
      <c r="E112" s="10">
        <v>10000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1333.3333333333333</v>
      </c>
      <c r="L112" s="10">
        <v>0</v>
      </c>
      <c r="M112" s="13">
        <f t="shared" si="9"/>
        <v>11333.333333333334</v>
      </c>
      <c r="N112" s="10">
        <v>93.586399999999998</v>
      </c>
      <c r="O112" s="10">
        <v>117.03596800000003</v>
      </c>
      <c r="P112" s="10">
        <v>2289.4299999999998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3">
        <f t="shared" si="6"/>
        <v>2500.0523679999997</v>
      </c>
      <c r="Y112" s="9">
        <v>8833.2809653333352</v>
      </c>
      <c r="Z112" s="10">
        <v>12968.694515537602</v>
      </c>
      <c r="AA112" s="4" t="s">
        <v>263</v>
      </c>
      <c r="AB112" s="11"/>
      <c r="AC112" s="11">
        <f t="shared" si="7"/>
        <v>0</v>
      </c>
      <c r="AF112" s="11"/>
    </row>
    <row r="113" spans="1:32" x14ac:dyDescent="0.3">
      <c r="A113" s="12" t="s">
        <v>16</v>
      </c>
      <c r="B113" s="8" t="s">
        <v>108</v>
      </c>
      <c r="C113" s="8" t="s">
        <v>204</v>
      </c>
      <c r="D113" s="9">
        <v>13500</v>
      </c>
      <c r="E113" s="10">
        <v>6750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3">
        <f t="shared" si="9"/>
        <v>6750</v>
      </c>
      <c r="N113" s="10">
        <v>70.949799999999996</v>
      </c>
      <c r="O113" s="10">
        <v>9.0033200000000022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3">
        <f t="shared" si="6"/>
        <v>79.953119999999998</v>
      </c>
      <c r="Y113" s="9">
        <v>6670.0468799999999</v>
      </c>
      <c r="Z113" s="10">
        <v>7977.9248547432007</v>
      </c>
      <c r="AA113" s="4"/>
      <c r="AB113" s="11"/>
      <c r="AC113" s="11">
        <f t="shared" si="7"/>
        <v>0</v>
      </c>
      <c r="AF113" s="11"/>
    </row>
    <row r="114" spans="1:32" x14ac:dyDescent="0.3">
      <c r="A114" s="12" t="s">
        <v>96</v>
      </c>
      <c r="B114" s="8" t="s">
        <v>109</v>
      </c>
      <c r="C114" s="8" t="s">
        <v>206</v>
      </c>
      <c r="D114" s="9">
        <v>19000</v>
      </c>
      <c r="E114" s="10">
        <v>9500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3">
        <f t="shared" si="9"/>
        <v>9500</v>
      </c>
      <c r="N114" s="10">
        <v>70.949799999999996</v>
      </c>
      <c r="O114" s="10">
        <v>9.0033200000000022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3">
        <f t="shared" si="6"/>
        <v>79.953119999999998</v>
      </c>
      <c r="Y114" s="9">
        <v>9420.0468799999999</v>
      </c>
      <c r="Z114" s="10">
        <v>10865.424854743198</v>
      </c>
      <c r="AA114" s="4"/>
      <c r="AB114" s="11"/>
      <c r="AC114" s="11">
        <f t="shared" si="7"/>
        <v>0</v>
      </c>
      <c r="AF114" s="11"/>
    </row>
    <row r="115" spans="1:32" x14ac:dyDescent="0.3">
      <c r="A115" s="12" t="s">
        <v>16</v>
      </c>
      <c r="B115" s="8" t="s">
        <v>110</v>
      </c>
      <c r="C115" s="8" t="s">
        <v>207</v>
      </c>
      <c r="D115" s="9">
        <v>22000</v>
      </c>
      <c r="E115" s="10">
        <v>11000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3">
        <f t="shared" si="9"/>
        <v>11000</v>
      </c>
      <c r="N115" s="10">
        <v>70.949799999999996</v>
      </c>
      <c r="O115" s="10">
        <v>9.0033200000000022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3">
        <f t="shared" si="6"/>
        <v>79.953119999999998</v>
      </c>
      <c r="Y115" s="9">
        <v>10920.046880000002</v>
      </c>
      <c r="Z115" s="10">
        <v>12440.424854743198</v>
      </c>
      <c r="AA115" s="4"/>
      <c r="AB115" s="11"/>
      <c r="AC115" s="11">
        <f t="shared" si="7"/>
        <v>0</v>
      </c>
      <c r="AF115" s="11"/>
    </row>
    <row r="116" spans="1:32" x14ac:dyDescent="0.3">
      <c r="A116" s="12" t="s">
        <v>16</v>
      </c>
      <c r="B116" s="8" t="s">
        <v>111</v>
      </c>
      <c r="C116" s="8" t="s">
        <v>207</v>
      </c>
      <c r="D116" s="9">
        <v>15600</v>
      </c>
      <c r="E116" s="10">
        <v>7800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3">
        <f t="shared" si="9"/>
        <v>7800</v>
      </c>
      <c r="N116" s="10">
        <v>70.949799999999996</v>
      </c>
      <c r="O116" s="10">
        <v>9.0033200000000022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3">
        <f t="shared" si="6"/>
        <v>79.953119999999998</v>
      </c>
      <c r="Y116" s="9">
        <v>7720.0468799999999</v>
      </c>
      <c r="Z116" s="10">
        <v>9080.4248547431998</v>
      </c>
      <c r="AA116" s="4"/>
      <c r="AB116" s="11"/>
      <c r="AC116" s="11">
        <f t="shared" si="7"/>
        <v>0</v>
      </c>
      <c r="AF116" s="11"/>
    </row>
    <row r="117" spans="1:32" x14ac:dyDescent="0.3">
      <c r="A117" s="12" t="s">
        <v>16</v>
      </c>
      <c r="B117" s="8" t="s">
        <v>112</v>
      </c>
      <c r="C117" s="8" t="s">
        <v>208</v>
      </c>
      <c r="D117" s="9">
        <v>11400</v>
      </c>
      <c r="E117" s="10">
        <v>5700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760</v>
      </c>
      <c r="L117" s="10">
        <v>0</v>
      </c>
      <c r="M117" s="13">
        <f t="shared" si="9"/>
        <v>6460</v>
      </c>
      <c r="N117" s="10">
        <v>70.949799999999996</v>
      </c>
      <c r="O117" s="10">
        <v>9.0033200000000022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3">
        <f t="shared" si="6"/>
        <v>79.953119999999998</v>
      </c>
      <c r="Y117" s="9">
        <v>6380.0468799999999</v>
      </c>
      <c r="Z117" s="10">
        <v>7673.4248547432007</v>
      </c>
      <c r="AA117" s="4" t="s">
        <v>263</v>
      </c>
      <c r="AB117" s="11"/>
      <c r="AC117" s="11">
        <f t="shared" si="7"/>
        <v>0</v>
      </c>
      <c r="AF117" s="11"/>
    </row>
    <row r="118" spans="1:32" x14ac:dyDescent="0.3">
      <c r="A118" s="12" t="s">
        <v>24</v>
      </c>
      <c r="B118" s="8" t="s">
        <v>113</v>
      </c>
      <c r="C118" s="8" t="s">
        <v>210</v>
      </c>
      <c r="D118" s="9">
        <v>14000</v>
      </c>
      <c r="E118" s="10">
        <v>7000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3">
        <f t="shared" si="9"/>
        <v>7000</v>
      </c>
      <c r="N118" s="10">
        <v>70.949799999999996</v>
      </c>
      <c r="O118" s="10">
        <v>9.0033200000000022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3">
        <f t="shared" si="6"/>
        <v>79.953119999999998</v>
      </c>
      <c r="Y118" s="9">
        <v>6920.0468799999999</v>
      </c>
      <c r="Z118" s="10">
        <v>8240.4248547431998</v>
      </c>
      <c r="AA118" s="4"/>
      <c r="AB118" s="11"/>
      <c r="AC118" s="11">
        <f t="shared" si="7"/>
        <v>0</v>
      </c>
      <c r="AF118" s="11"/>
    </row>
    <row r="119" spans="1:32" x14ac:dyDescent="0.3">
      <c r="A119" s="12" t="s">
        <v>97</v>
      </c>
      <c r="B119" s="8" t="s">
        <v>114</v>
      </c>
      <c r="C119" s="8" t="s">
        <v>205</v>
      </c>
      <c r="D119" s="9">
        <v>25000</v>
      </c>
      <c r="E119" s="10">
        <v>12500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3">
        <f t="shared" si="9"/>
        <v>12500</v>
      </c>
      <c r="N119" s="10">
        <v>70.949799999999996</v>
      </c>
      <c r="O119" s="10">
        <v>9.0033200000000022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3">
        <f t="shared" si="6"/>
        <v>79.953119999999998</v>
      </c>
      <c r="Y119" s="9">
        <v>12420.046880000002</v>
      </c>
      <c r="Z119" s="10">
        <v>14015.4248547432</v>
      </c>
      <c r="AA119" s="4"/>
      <c r="AB119" s="11"/>
      <c r="AC119" s="11">
        <f t="shared" si="7"/>
        <v>0</v>
      </c>
      <c r="AF119" s="11"/>
    </row>
    <row r="120" spans="1:32" x14ac:dyDescent="0.3">
      <c r="A120" s="12" t="s">
        <v>96</v>
      </c>
      <c r="B120" s="8" t="s">
        <v>115</v>
      </c>
      <c r="C120" s="8" t="s">
        <v>212</v>
      </c>
      <c r="D120" s="9">
        <v>19500</v>
      </c>
      <c r="E120" s="10">
        <v>9750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3">
        <f t="shared" si="9"/>
        <v>9750</v>
      </c>
      <c r="N120" s="10">
        <v>70.949799999999996</v>
      </c>
      <c r="O120" s="10">
        <v>9.0033200000000022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3">
        <f t="shared" si="6"/>
        <v>79.953119999999998</v>
      </c>
      <c r="Y120" s="9">
        <v>9670.0468799999999</v>
      </c>
      <c r="Z120" s="10">
        <v>11127.924854743198</v>
      </c>
      <c r="AA120" s="4"/>
      <c r="AB120" s="11"/>
      <c r="AC120" s="11">
        <f t="shared" si="7"/>
        <v>0</v>
      </c>
      <c r="AF120" s="11"/>
    </row>
    <row r="121" spans="1:32" x14ac:dyDescent="0.3">
      <c r="A121" s="12" t="s">
        <v>97</v>
      </c>
      <c r="B121" s="8" t="s">
        <v>149</v>
      </c>
      <c r="C121" s="8" t="s">
        <v>205</v>
      </c>
      <c r="D121" s="9">
        <v>7500</v>
      </c>
      <c r="E121" s="10">
        <v>3750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3">
        <f t="shared" si="9"/>
        <v>3750</v>
      </c>
      <c r="N121" s="10">
        <v>70.805400000000006</v>
      </c>
      <c r="O121" s="10">
        <v>9.1281199999999956</v>
      </c>
      <c r="P121" s="10">
        <v>2098.02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3">
        <f t="shared" si="6"/>
        <v>2177.95352</v>
      </c>
      <c r="Y121" s="9">
        <v>1651.98</v>
      </c>
      <c r="Z121" s="10">
        <v>4910.9464467336002</v>
      </c>
      <c r="AA121" s="4"/>
      <c r="AB121" s="11"/>
      <c r="AC121" s="11">
        <f t="shared" si="7"/>
        <v>-79.933520000000044</v>
      </c>
      <c r="AF121" s="11"/>
    </row>
    <row r="122" spans="1:32" x14ac:dyDescent="0.3">
      <c r="A122" s="12" t="s">
        <v>96</v>
      </c>
      <c r="B122" s="8" t="s">
        <v>163</v>
      </c>
      <c r="C122" s="8" t="s">
        <v>213</v>
      </c>
      <c r="D122" s="9">
        <v>19500</v>
      </c>
      <c r="E122" s="10">
        <v>9750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3">
        <f t="shared" si="9"/>
        <v>9750</v>
      </c>
      <c r="N122" s="10">
        <v>80.350999999999999</v>
      </c>
      <c r="O122" s="10">
        <v>45.360407999999978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3">
        <f t="shared" si="6"/>
        <v>125.71140799999998</v>
      </c>
      <c r="Y122" s="9">
        <v>9624.2885920000008</v>
      </c>
      <c r="Z122" s="10">
        <v>11202.480273683999</v>
      </c>
      <c r="AA122" s="4"/>
      <c r="AB122" s="11"/>
      <c r="AC122" s="11">
        <f t="shared" si="7"/>
        <v>0</v>
      </c>
      <c r="AF122" s="11"/>
    </row>
    <row r="123" spans="1:32" x14ac:dyDescent="0.3">
      <c r="A123" s="12" t="s">
        <v>96</v>
      </c>
      <c r="B123" s="8" t="s">
        <v>240</v>
      </c>
      <c r="C123" s="8" t="s">
        <v>241</v>
      </c>
      <c r="D123" s="9">
        <v>8000</v>
      </c>
      <c r="E123" s="10">
        <v>4000.0000000000005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3">
        <f t="shared" si="9"/>
        <v>4000.0000000000005</v>
      </c>
      <c r="N123" s="10">
        <v>70.805400000000006</v>
      </c>
      <c r="O123" s="10">
        <v>9.1281199999999956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3">
        <f t="shared" si="6"/>
        <v>79.933520000000001</v>
      </c>
      <c r="Y123" s="9">
        <v>3920.0664800000004</v>
      </c>
      <c r="Z123" s="10">
        <v>5089.5162507335999</v>
      </c>
      <c r="AA123" s="4"/>
      <c r="AB123" s="11"/>
      <c r="AC123" s="11">
        <f t="shared" si="7"/>
        <v>0</v>
      </c>
      <c r="AF123" s="11"/>
    </row>
    <row r="124" spans="1:32" x14ac:dyDescent="0.3">
      <c r="A124" s="12" t="s">
        <v>24</v>
      </c>
      <c r="B124" s="8" t="s">
        <v>245</v>
      </c>
      <c r="C124" s="8" t="s">
        <v>246</v>
      </c>
      <c r="D124" s="9">
        <v>13500</v>
      </c>
      <c r="E124" s="10">
        <v>6750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3">
        <f t="shared" si="9"/>
        <v>6750</v>
      </c>
      <c r="N124" s="10">
        <v>77.569400000000002</v>
      </c>
      <c r="O124" s="10">
        <v>33.936407999999972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3">
        <f t="shared" si="6"/>
        <v>111.50580799999997</v>
      </c>
      <c r="Y124" s="9">
        <v>6638.4941920000001</v>
      </c>
      <c r="Z124" s="10">
        <v>8030.4869517095995</v>
      </c>
      <c r="AA124" s="4"/>
      <c r="AB124" s="11"/>
      <c r="AC124" s="11">
        <f t="shared" si="7"/>
        <v>0</v>
      </c>
      <c r="AF124" s="11"/>
    </row>
    <row r="125" spans="1:32" x14ac:dyDescent="0.3">
      <c r="A125" s="12" t="s">
        <v>96</v>
      </c>
      <c r="B125" s="8" t="s">
        <v>257</v>
      </c>
      <c r="C125" s="8" t="s">
        <v>211</v>
      </c>
      <c r="D125" s="9">
        <v>11400</v>
      </c>
      <c r="E125" s="10">
        <v>5700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3">
        <f t="shared" si="9"/>
        <v>5700</v>
      </c>
      <c r="N125" s="10">
        <v>77.576999999999998</v>
      </c>
      <c r="O125" s="10">
        <v>33.936407999999972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3">
        <f t="shared" si="6"/>
        <v>111.51340799999997</v>
      </c>
      <c r="Y125" s="9">
        <v>5588.4865920000002</v>
      </c>
      <c r="Z125" s="10">
        <v>6928.0380058680003</v>
      </c>
      <c r="AA125" s="4"/>
      <c r="AB125" s="11"/>
      <c r="AC125" s="11">
        <f t="shared" si="7"/>
        <v>0</v>
      </c>
      <c r="AF125" s="11"/>
    </row>
    <row r="126" spans="1:32" x14ac:dyDescent="0.3">
      <c r="A126" s="12" t="s">
        <v>16</v>
      </c>
      <c r="B126" s="8" t="s">
        <v>279</v>
      </c>
      <c r="C126" s="8" t="s">
        <v>282</v>
      </c>
      <c r="D126" s="9">
        <v>12000</v>
      </c>
      <c r="E126" s="10">
        <v>5600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3">
        <f t="shared" si="9"/>
        <v>5600</v>
      </c>
      <c r="N126" s="10">
        <v>72.728437499999998</v>
      </c>
      <c r="O126" s="10">
        <v>31.673980799999953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3">
        <f t="shared" si="6"/>
        <v>104.40241829999995</v>
      </c>
      <c r="Y126" s="9">
        <v>5495.5975816999999</v>
      </c>
      <c r="Z126" s="10">
        <v>6677.7192242512492</v>
      </c>
      <c r="AA126" s="4"/>
      <c r="AB126" s="11"/>
      <c r="AC126" s="11">
        <f t="shared" si="7"/>
        <v>0</v>
      </c>
      <c r="AF126" s="11"/>
    </row>
    <row r="127" spans="1:32" x14ac:dyDescent="0.3">
      <c r="A127" s="12" t="s">
        <v>16</v>
      </c>
      <c r="B127" s="8" t="s">
        <v>280</v>
      </c>
      <c r="C127" s="8" t="s">
        <v>283</v>
      </c>
      <c r="D127" s="9">
        <v>17000</v>
      </c>
      <c r="E127" s="10">
        <v>7933.333333333333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3">
        <f t="shared" si="9"/>
        <v>7933.333333333333</v>
      </c>
      <c r="N127" s="10">
        <v>75.336187500000008</v>
      </c>
      <c r="O127" s="10">
        <v>42.336380799999972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3">
        <f t="shared" si="6"/>
        <v>117.67256829999998</v>
      </c>
      <c r="Y127" s="9">
        <v>7815.6607650333317</v>
      </c>
      <c r="Z127" s="10">
        <v>9145.2371823522481</v>
      </c>
      <c r="AA127" s="4"/>
      <c r="AB127" s="11"/>
      <c r="AC127" s="11">
        <f t="shared" si="7"/>
        <v>0</v>
      </c>
      <c r="AF127" s="11"/>
    </row>
    <row r="128" spans="1:32" x14ac:dyDescent="0.3">
      <c r="A128" s="12" t="s">
        <v>17</v>
      </c>
      <c r="B128" s="8" t="s">
        <v>281</v>
      </c>
      <c r="C128" s="8" t="s">
        <v>209</v>
      </c>
      <c r="D128" s="9">
        <v>20000</v>
      </c>
      <c r="E128" s="10">
        <v>7333.333333333333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3">
        <f t="shared" si="9"/>
        <v>7333.333333333333</v>
      </c>
      <c r="N128" s="10">
        <v>60.268950000000004</v>
      </c>
      <c r="O128" s="10">
        <v>33.264299199999996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3">
        <f t="shared" si="6"/>
        <v>93.5332492</v>
      </c>
      <c r="Y128" s="9">
        <v>7239.8000841333333</v>
      </c>
      <c r="Z128" s="10">
        <v>8352.1897458818003</v>
      </c>
      <c r="AA128" s="4"/>
      <c r="AB128" s="11"/>
      <c r="AC128" s="11">
        <f t="shared" si="7"/>
        <v>0</v>
      </c>
      <c r="AF128" s="11"/>
    </row>
    <row r="129" spans="1:32" x14ac:dyDescent="0.3">
      <c r="A129" s="12" t="s">
        <v>14</v>
      </c>
      <c r="B129" s="8" t="s">
        <v>117</v>
      </c>
      <c r="C129" s="8" t="s">
        <v>214</v>
      </c>
      <c r="D129" s="9">
        <v>119500</v>
      </c>
      <c r="E129" s="10">
        <v>59750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3">
        <f t="shared" si="9"/>
        <v>59750</v>
      </c>
      <c r="N129" s="10">
        <v>297.12095999999997</v>
      </c>
      <c r="O129" s="10">
        <v>1410.814856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3">
        <f t="shared" si="6"/>
        <v>1707.9358159999999</v>
      </c>
      <c r="Y129" s="9">
        <v>58042.064184000003</v>
      </c>
      <c r="Z129" s="10">
        <v>64649.268919999995</v>
      </c>
      <c r="AA129" s="4"/>
      <c r="AB129" s="11"/>
      <c r="AC129" s="11">
        <f t="shared" si="7"/>
        <v>0</v>
      </c>
      <c r="AF129" s="11"/>
    </row>
    <row r="130" spans="1:32" x14ac:dyDescent="0.3">
      <c r="A130" s="12" t="s">
        <v>96</v>
      </c>
      <c r="B130" s="8" t="s">
        <v>118</v>
      </c>
      <c r="C130" s="8" t="s">
        <v>215</v>
      </c>
      <c r="D130" s="9">
        <v>89500</v>
      </c>
      <c r="E130" s="10">
        <v>44750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3">
        <f t="shared" si="9"/>
        <v>44750</v>
      </c>
      <c r="N130" s="10">
        <v>349.58843999999999</v>
      </c>
      <c r="O130" s="10">
        <v>1765.1772560000002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3">
        <f t="shared" si="6"/>
        <v>2114.7656960000004</v>
      </c>
      <c r="Y130" s="9">
        <v>42635.234303999998</v>
      </c>
      <c r="Z130" s="10">
        <v>49173.330920000008</v>
      </c>
      <c r="AA130" s="4"/>
      <c r="AB130" s="11"/>
      <c r="AC130" s="11">
        <f t="shared" si="7"/>
        <v>0</v>
      </c>
      <c r="AF130" s="11"/>
    </row>
    <row r="131" spans="1:32" x14ac:dyDescent="0.3">
      <c r="A131" s="12" t="s">
        <v>17</v>
      </c>
      <c r="B131" s="8" t="s">
        <v>119</v>
      </c>
      <c r="C131" s="8" t="s">
        <v>219</v>
      </c>
      <c r="D131" s="9">
        <v>75000</v>
      </c>
      <c r="E131" s="10">
        <v>37500</v>
      </c>
      <c r="F131" s="10">
        <v>0</v>
      </c>
      <c r="G131" s="10">
        <v>22500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3">
        <f t="shared" si="9"/>
        <v>60000</v>
      </c>
      <c r="N131" s="10">
        <v>258.26652000000001</v>
      </c>
      <c r="O131" s="10">
        <v>1961.511968</v>
      </c>
      <c r="P131" s="10">
        <v>610.35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3">
        <f t="shared" ref="X131:X159" si="10">SUM(N131:W131)</f>
        <v>2830.1284879999998</v>
      </c>
      <c r="Y131" s="9">
        <v>57169.871511999998</v>
      </c>
      <c r="Z131" s="10">
        <v>64603.813520000003</v>
      </c>
      <c r="AA131" s="4"/>
      <c r="AB131" s="11"/>
      <c r="AC131" s="11">
        <f t="shared" si="7"/>
        <v>0</v>
      </c>
      <c r="AF131" s="11"/>
    </row>
    <row r="132" spans="1:32" x14ac:dyDescent="0.3">
      <c r="A132" s="12" t="s">
        <v>116</v>
      </c>
      <c r="B132" s="8" t="s">
        <v>120</v>
      </c>
      <c r="C132" s="8" t="s">
        <v>216</v>
      </c>
      <c r="D132" s="9">
        <v>100000</v>
      </c>
      <c r="E132" s="10">
        <v>50000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3">
        <f t="shared" si="9"/>
        <v>50000</v>
      </c>
      <c r="N132" s="10">
        <v>1049.5677599999999</v>
      </c>
      <c r="O132" s="10">
        <v>8434.4765000000007</v>
      </c>
      <c r="P132" s="10">
        <v>1175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3">
        <f t="shared" si="10"/>
        <v>10659.044260000001</v>
      </c>
      <c r="Y132" s="9">
        <v>39340.955739999998</v>
      </c>
      <c r="Z132" s="10">
        <v>58295.907919999998</v>
      </c>
      <c r="AA132" s="4"/>
      <c r="AB132" s="11"/>
      <c r="AC132" s="11">
        <f t="shared" ref="AC132:AC155" si="11">+M132-X132-Y132</f>
        <v>0</v>
      </c>
      <c r="AF132" s="11"/>
    </row>
    <row r="133" spans="1:32" x14ac:dyDescent="0.3">
      <c r="A133" s="12" t="s">
        <v>25</v>
      </c>
      <c r="B133" s="8" t="s">
        <v>121</v>
      </c>
      <c r="C133" s="8" t="s">
        <v>217</v>
      </c>
      <c r="D133" s="9">
        <v>62000</v>
      </c>
      <c r="E133" s="10">
        <v>30999.999999999996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3">
        <f t="shared" si="9"/>
        <v>30999.999999999996</v>
      </c>
      <c r="N133" s="10">
        <v>160.95060000000001</v>
      </c>
      <c r="O133" s="10">
        <v>528.76103200000011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1049.57</v>
      </c>
      <c r="V133" s="10">
        <v>0</v>
      </c>
      <c r="W133" s="10">
        <v>0</v>
      </c>
      <c r="X133" s="13">
        <f t="shared" si="10"/>
        <v>1739.2816320000002</v>
      </c>
      <c r="Y133" s="9">
        <v>29260.718367999994</v>
      </c>
      <c r="Z133" s="10">
        <v>33750.195919999998</v>
      </c>
      <c r="AA133" s="4"/>
      <c r="AB133" s="11"/>
      <c r="AC133" s="11">
        <f t="shared" si="11"/>
        <v>0</v>
      </c>
      <c r="AF133" s="11"/>
    </row>
    <row r="134" spans="1:32" x14ac:dyDescent="0.3">
      <c r="A134" s="12" t="s">
        <v>16</v>
      </c>
      <c r="B134" s="8" t="s">
        <v>122</v>
      </c>
      <c r="C134" s="8" t="s">
        <v>218</v>
      </c>
      <c r="D134" s="9">
        <v>100000</v>
      </c>
      <c r="E134" s="10">
        <v>50000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3">
        <f t="shared" si="9"/>
        <v>50000</v>
      </c>
      <c r="N134" s="10">
        <v>478.40171999999995</v>
      </c>
      <c r="O134" s="10">
        <v>2692.3412240000002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3">
        <f t="shared" si="10"/>
        <v>3170.7429440000001</v>
      </c>
      <c r="Y134" s="9">
        <v>46829.257056000002</v>
      </c>
      <c r="Z134" s="10">
        <v>55357.891920000002</v>
      </c>
      <c r="AA134" s="4"/>
      <c r="AB134" s="11"/>
      <c r="AC134" s="11">
        <f t="shared" si="11"/>
        <v>0</v>
      </c>
      <c r="AF134" s="11"/>
    </row>
    <row r="135" spans="1:32" x14ac:dyDescent="0.3">
      <c r="A135" s="12" t="s">
        <v>24</v>
      </c>
      <c r="B135" s="8" t="s">
        <v>123</v>
      </c>
      <c r="C135" s="8" t="s">
        <v>200</v>
      </c>
      <c r="D135" s="9">
        <v>34000</v>
      </c>
      <c r="E135" s="10">
        <v>17000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3">
        <f t="shared" si="9"/>
        <v>17000</v>
      </c>
      <c r="N135" s="10">
        <v>200.22239999999999</v>
      </c>
      <c r="O135" s="10">
        <v>774.59657600000014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3">
        <f t="shared" si="10"/>
        <v>974.81897600000013</v>
      </c>
      <c r="Y135" s="9">
        <v>16025.181023999998</v>
      </c>
      <c r="Z135" s="10">
        <v>19253.915919999999</v>
      </c>
      <c r="AA135" s="4"/>
      <c r="AB135" s="11"/>
      <c r="AC135" s="11">
        <f t="shared" si="11"/>
        <v>0</v>
      </c>
      <c r="AF135" s="11"/>
    </row>
    <row r="136" spans="1:32" x14ac:dyDescent="0.3">
      <c r="A136" s="12" t="s">
        <v>96</v>
      </c>
      <c r="B136" s="8" t="s">
        <v>124</v>
      </c>
      <c r="C136" s="8" t="s">
        <v>220</v>
      </c>
      <c r="D136" s="9">
        <v>39500</v>
      </c>
      <c r="E136" s="10">
        <v>19750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3">
        <f t="shared" si="9"/>
        <v>19750</v>
      </c>
      <c r="N136" s="10">
        <v>170.70972</v>
      </c>
      <c r="O136" s="10">
        <v>591.49895200000003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3">
        <f t="shared" si="10"/>
        <v>762.20867199999998</v>
      </c>
      <c r="Y136" s="9">
        <v>18987.791327999999</v>
      </c>
      <c r="Z136" s="10">
        <v>21987.841919999999</v>
      </c>
      <c r="AA136" s="4"/>
      <c r="AB136" s="11"/>
      <c r="AC136" s="11">
        <f t="shared" si="11"/>
        <v>0</v>
      </c>
      <c r="AF136" s="11"/>
    </row>
    <row r="137" spans="1:32" x14ac:dyDescent="0.3">
      <c r="A137" s="12" t="s">
        <v>19</v>
      </c>
      <c r="B137" s="8" t="s">
        <v>125</v>
      </c>
      <c r="C137" s="8" t="s">
        <v>221</v>
      </c>
      <c r="D137" s="9">
        <v>40000</v>
      </c>
      <c r="E137" s="10">
        <v>20000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3">
        <f t="shared" si="9"/>
        <v>20000</v>
      </c>
      <c r="N137" s="10">
        <v>84.299199999999985</v>
      </c>
      <c r="O137" s="10">
        <v>78.961408000000006</v>
      </c>
      <c r="P137" s="10">
        <v>416.21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3">
        <f t="shared" si="10"/>
        <v>579.47060799999997</v>
      </c>
      <c r="Y137" s="9">
        <v>19420.529392</v>
      </c>
      <c r="Z137" s="10">
        <v>21788.802240000001</v>
      </c>
      <c r="AA137" s="4"/>
      <c r="AB137" s="11"/>
      <c r="AC137" s="11">
        <f t="shared" si="11"/>
        <v>0</v>
      </c>
      <c r="AF137" s="11"/>
    </row>
    <row r="138" spans="1:32" x14ac:dyDescent="0.3">
      <c r="A138" s="12" t="s">
        <v>17</v>
      </c>
      <c r="B138" s="8" t="s">
        <v>126</v>
      </c>
      <c r="C138" s="8" t="s">
        <v>222</v>
      </c>
      <c r="D138" s="9">
        <v>40000</v>
      </c>
      <c r="E138" s="10">
        <v>20000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3">
        <f t="shared" si="9"/>
        <v>20000</v>
      </c>
      <c r="N138" s="10">
        <v>173.84880000000001</v>
      </c>
      <c r="O138" s="10">
        <v>607.16999200000009</v>
      </c>
      <c r="P138" s="10">
        <v>486.23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3">
        <f t="shared" si="10"/>
        <v>1267.2487920000001</v>
      </c>
      <c r="Y138" s="9">
        <v>18732.751208000001</v>
      </c>
      <c r="Z138" s="10">
        <v>22266.974920000004</v>
      </c>
      <c r="AA138" s="4"/>
      <c r="AB138" s="11"/>
      <c r="AC138" s="11">
        <f t="shared" si="11"/>
        <v>0</v>
      </c>
      <c r="AF138" s="11"/>
    </row>
    <row r="139" spans="1:32" x14ac:dyDescent="0.3">
      <c r="A139" s="12" t="s">
        <v>17</v>
      </c>
      <c r="B139" s="8" t="s">
        <v>127</v>
      </c>
      <c r="C139" s="8" t="s">
        <v>223</v>
      </c>
      <c r="D139" s="9">
        <v>35000</v>
      </c>
      <c r="E139" s="10">
        <v>17500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3">
        <f t="shared" si="9"/>
        <v>17500</v>
      </c>
      <c r="N139" s="10">
        <v>93.586399999999998</v>
      </c>
      <c r="O139" s="10">
        <v>117.03596800000003</v>
      </c>
      <c r="P139" s="10">
        <v>0</v>
      </c>
      <c r="Q139" s="10">
        <v>0</v>
      </c>
      <c r="R139" s="10">
        <v>349.99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3">
        <f t="shared" si="10"/>
        <v>560.61236800000006</v>
      </c>
      <c r="Y139" s="9">
        <v>16939.387631999998</v>
      </c>
      <c r="Z139" s="10">
        <v>19216.045799999996</v>
      </c>
      <c r="AA139" s="4"/>
      <c r="AB139" s="11"/>
      <c r="AC139" s="11">
        <f t="shared" si="11"/>
        <v>0</v>
      </c>
      <c r="AF139" s="11"/>
    </row>
    <row r="140" spans="1:32" x14ac:dyDescent="0.3">
      <c r="A140" s="12" t="s">
        <v>17</v>
      </c>
      <c r="B140" s="8" t="s">
        <v>128</v>
      </c>
      <c r="C140" s="8" t="s">
        <v>224</v>
      </c>
      <c r="D140" s="9">
        <v>30000</v>
      </c>
      <c r="E140" s="10">
        <v>15000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3">
        <f t="shared" si="9"/>
        <v>15000</v>
      </c>
      <c r="N140" s="10">
        <v>451.54415999999992</v>
      </c>
      <c r="O140" s="10">
        <v>2515.9412240000001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3">
        <f t="shared" si="10"/>
        <v>2967.4853840000001</v>
      </c>
      <c r="Y140" s="9">
        <v>12032.514616</v>
      </c>
      <c r="Z140" s="10">
        <v>18315.617920000001</v>
      </c>
      <c r="AA140" s="4"/>
      <c r="AB140" s="11"/>
      <c r="AC140" s="11">
        <f t="shared" si="11"/>
        <v>0</v>
      </c>
      <c r="AF140" s="11"/>
    </row>
    <row r="141" spans="1:32" x14ac:dyDescent="0.3">
      <c r="A141" s="12" t="s">
        <v>19</v>
      </c>
      <c r="B141" s="8" t="s">
        <v>129</v>
      </c>
      <c r="C141" s="8" t="s">
        <v>225</v>
      </c>
      <c r="D141" s="9">
        <v>71500</v>
      </c>
      <c r="E141" s="10">
        <v>35750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3">
        <f t="shared" si="9"/>
        <v>35750</v>
      </c>
      <c r="N141" s="10">
        <v>88.312000000000012</v>
      </c>
      <c r="O141" s="10">
        <v>105.61740800000001</v>
      </c>
      <c r="P141" s="10">
        <v>2210.6799999999998</v>
      </c>
      <c r="Q141" s="10">
        <v>0</v>
      </c>
      <c r="R141" s="10">
        <v>0</v>
      </c>
      <c r="S141" s="10">
        <v>0</v>
      </c>
      <c r="T141" s="10">
        <v>0</v>
      </c>
      <c r="U141" s="10">
        <v>989.04</v>
      </c>
      <c r="V141" s="10">
        <v>0</v>
      </c>
      <c r="W141" s="10">
        <v>0</v>
      </c>
      <c r="X141" s="13">
        <f t="shared" si="10"/>
        <v>3393.6494079999998</v>
      </c>
      <c r="Y141" s="9">
        <v>34567.030592000003</v>
      </c>
      <c r="Z141" s="10">
        <v>40668.213680000001</v>
      </c>
      <c r="AA141" s="4"/>
      <c r="AB141" s="11"/>
      <c r="AC141" s="11">
        <f t="shared" si="11"/>
        <v>-2210.6800000000039</v>
      </c>
      <c r="AF141" s="11"/>
    </row>
    <row r="142" spans="1:32" x14ac:dyDescent="0.3">
      <c r="A142" s="12" t="s">
        <v>17</v>
      </c>
      <c r="B142" s="8" t="s">
        <v>130</v>
      </c>
      <c r="C142" s="8" t="s">
        <v>226</v>
      </c>
      <c r="D142" s="9">
        <v>8000</v>
      </c>
      <c r="E142" s="10">
        <v>4000.0000000000005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3">
        <f t="shared" si="9"/>
        <v>4000.0000000000005</v>
      </c>
      <c r="N142" s="10">
        <v>71.212000000000003</v>
      </c>
      <c r="O142" s="10">
        <v>5.97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3">
        <f t="shared" si="10"/>
        <v>77.182000000000002</v>
      </c>
      <c r="Y142" s="9">
        <v>3922.8180000000007</v>
      </c>
      <c r="Z142" s="10">
        <v>4914.9586799999997</v>
      </c>
      <c r="AA142" s="4"/>
      <c r="AB142" s="11"/>
      <c r="AC142" s="11">
        <f t="shared" si="11"/>
        <v>0</v>
      </c>
      <c r="AF142" s="11"/>
    </row>
    <row r="143" spans="1:32" x14ac:dyDescent="0.3">
      <c r="A143" s="12" t="s">
        <v>17</v>
      </c>
      <c r="B143" s="8" t="s">
        <v>131</v>
      </c>
      <c r="C143" s="8" t="s">
        <v>227</v>
      </c>
      <c r="D143" s="9">
        <v>20000</v>
      </c>
      <c r="E143" s="10">
        <v>10000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3">
        <f t="shared" si="9"/>
        <v>10000</v>
      </c>
      <c r="N143" s="10">
        <v>93.586399999999998</v>
      </c>
      <c r="O143" s="10">
        <v>117.03596800000003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3">
        <f t="shared" si="10"/>
        <v>210.62236800000002</v>
      </c>
      <c r="Y143" s="9">
        <v>9789.3776319999997</v>
      </c>
      <c r="Z143" s="10">
        <v>11341.0458</v>
      </c>
      <c r="AA143" s="4"/>
      <c r="AB143" s="11"/>
      <c r="AC143" s="11">
        <f t="shared" si="11"/>
        <v>0</v>
      </c>
      <c r="AF143" s="11"/>
    </row>
    <row r="144" spans="1:32" x14ac:dyDescent="0.3">
      <c r="A144" s="12" t="s">
        <v>25</v>
      </c>
      <c r="B144" s="8" t="s">
        <v>132</v>
      </c>
      <c r="C144" s="8" t="s">
        <v>228</v>
      </c>
      <c r="D144" s="9">
        <v>15500</v>
      </c>
      <c r="E144" s="10">
        <v>7749.9999999999991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3">
        <f t="shared" si="9"/>
        <v>7749.9999999999991</v>
      </c>
      <c r="N144" s="10">
        <v>71.341200000000001</v>
      </c>
      <c r="O144" s="10">
        <v>9.0033200000000022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3">
        <f t="shared" si="10"/>
        <v>80.344520000000003</v>
      </c>
      <c r="Y144" s="9">
        <v>7669.6554799999994</v>
      </c>
      <c r="Z144" s="10">
        <v>8853.2828399999999</v>
      </c>
      <c r="AA144" s="4"/>
      <c r="AB144" s="11"/>
      <c r="AC144" s="11">
        <f t="shared" si="11"/>
        <v>0</v>
      </c>
      <c r="AF144" s="11"/>
    </row>
    <row r="145" spans="1:32" x14ac:dyDescent="0.3">
      <c r="A145" s="12" t="s">
        <v>17</v>
      </c>
      <c r="B145" s="8" t="s">
        <v>133</v>
      </c>
      <c r="C145" s="8" t="s">
        <v>227</v>
      </c>
      <c r="D145" s="9">
        <v>20000</v>
      </c>
      <c r="E145" s="10">
        <v>10000</v>
      </c>
      <c r="F145" s="10">
        <v>0</v>
      </c>
      <c r="G145" s="10">
        <v>3500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3">
        <f t="shared" si="9"/>
        <v>13500</v>
      </c>
      <c r="N145" s="10">
        <v>93.586399999999998</v>
      </c>
      <c r="O145" s="10">
        <v>117.03596800000003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3">
        <f t="shared" si="10"/>
        <v>210.62236800000002</v>
      </c>
      <c r="Y145" s="9">
        <v>13289.377632</v>
      </c>
      <c r="Z145" s="10">
        <v>14991.54615</v>
      </c>
      <c r="AA145" s="4"/>
      <c r="AB145" s="11"/>
      <c r="AC145" s="11">
        <f t="shared" si="11"/>
        <v>0</v>
      </c>
      <c r="AF145" s="11"/>
    </row>
    <row r="146" spans="1:32" x14ac:dyDescent="0.3">
      <c r="A146" s="12" t="s">
        <v>17</v>
      </c>
      <c r="B146" s="8" t="s">
        <v>134</v>
      </c>
      <c r="C146" s="8" t="s">
        <v>229</v>
      </c>
      <c r="D146" s="9">
        <v>23000</v>
      </c>
      <c r="E146" s="10">
        <v>11500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3">
        <f t="shared" si="9"/>
        <v>11500</v>
      </c>
      <c r="N146" s="10">
        <v>71.341200000000001</v>
      </c>
      <c r="O146" s="10">
        <v>9.0033200000000022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3">
        <f t="shared" si="10"/>
        <v>80.344520000000003</v>
      </c>
      <c r="Y146" s="9">
        <v>11419.655479999999</v>
      </c>
      <c r="Z146" s="10">
        <v>12790.78284</v>
      </c>
      <c r="AA146" s="4"/>
      <c r="AB146" s="11"/>
      <c r="AC146" s="11">
        <f t="shared" si="11"/>
        <v>0</v>
      </c>
      <c r="AF146" s="11"/>
    </row>
    <row r="147" spans="1:32" x14ac:dyDescent="0.3">
      <c r="A147" s="12" t="s">
        <v>17</v>
      </c>
      <c r="B147" s="8" t="s">
        <v>135</v>
      </c>
      <c r="C147" s="8" t="s">
        <v>227</v>
      </c>
      <c r="D147" s="9">
        <v>20000</v>
      </c>
      <c r="E147" s="10">
        <v>10000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3">
        <f t="shared" si="9"/>
        <v>10000</v>
      </c>
      <c r="N147" s="10">
        <v>70.949799999999996</v>
      </c>
      <c r="O147" s="10">
        <v>9.0033200000000022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3">
        <f t="shared" si="10"/>
        <v>79.953119999999998</v>
      </c>
      <c r="Y147" s="9">
        <v>9920.0468799999999</v>
      </c>
      <c r="Z147" s="10">
        <v>11213.286119999999</v>
      </c>
      <c r="AA147" s="4"/>
      <c r="AB147" s="11"/>
      <c r="AC147" s="11">
        <f t="shared" si="11"/>
        <v>0</v>
      </c>
      <c r="AF147" s="11"/>
    </row>
    <row r="148" spans="1:32" x14ac:dyDescent="0.3">
      <c r="A148" s="12" t="s">
        <v>17</v>
      </c>
      <c r="B148" s="8" t="s">
        <v>136</v>
      </c>
      <c r="C148" s="8" t="s">
        <v>230</v>
      </c>
      <c r="D148" s="9">
        <v>18000</v>
      </c>
      <c r="E148" s="10">
        <v>9000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3">
        <f t="shared" si="9"/>
        <v>9000</v>
      </c>
      <c r="N148" s="10">
        <v>71.341200000000001</v>
      </c>
      <c r="O148" s="10">
        <v>9.0033200000000022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3">
        <f t="shared" si="10"/>
        <v>80.344520000000003</v>
      </c>
      <c r="Y148" s="9">
        <v>8919.6554799999994</v>
      </c>
      <c r="Z148" s="10">
        <v>10165.78284</v>
      </c>
      <c r="AA148" s="4"/>
      <c r="AB148" s="11"/>
      <c r="AC148" s="11">
        <f t="shared" si="11"/>
        <v>0</v>
      </c>
      <c r="AF148" s="11"/>
    </row>
    <row r="149" spans="1:32" x14ac:dyDescent="0.3">
      <c r="A149" s="12" t="s">
        <v>23</v>
      </c>
      <c r="B149" s="8" t="s">
        <v>150</v>
      </c>
      <c r="C149" s="8" t="s">
        <v>173</v>
      </c>
      <c r="D149" s="9">
        <v>11000</v>
      </c>
      <c r="E149" s="10">
        <v>5500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3">
        <f t="shared" si="9"/>
        <v>5500</v>
      </c>
      <c r="N149" s="10">
        <v>70.805400000000006</v>
      </c>
      <c r="O149" s="10">
        <v>6.19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3">
        <f t="shared" si="10"/>
        <v>76.995400000000004</v>
      </c>
      <c r="Y149" s="9">
        <v>5423.0046000000002</v>
      </c>
      <c r="Z149" s="10">
        <v>6487.3260000000009</v>
      </c>
      <c r="AA149" s="4"/>
      <c r="AB149" s="11"/>
      <c r="AC149" s="11">
        <f t="shared" si="11"/>
        <v>0</v>
      </c>
      <c r="AF149" s="11"/>
    </row>
    <row r="150" spans="1:32" x14ac:dyDescent="0.3">
      <c r="A150" s="12" t="s">
        <v>17</v>
      </c>
      <c r="B150" s="8" t="s">
        <v>252</v>
      </c>
      <c r="C150" s="8" t="s">
        <v>223</v>
      </c>
      <c r="D150" s="9">
        <v>30000</v>
      </c>
      <c r="E150" s="10">
        <v>15000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3">
        <f t="shared" si="9"/>
        <v>15000</v>
      </c>
      <c r="N150" s="10">
        <v>446.30495999999999</v>
      </c>
      <c r="O150" s="10">
        <v>2515.9412240000001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3">
        <f t="shared" si="10"/>
        <v>2962.2461840000001</v>
      </c>
      <c r="Y150" s="9">
        <v>12037.753816</v>
      </c>
      <c r="Z150" s="10">
        <v>18434.93792</v>
      </c>
      <c r="AA150" s="4"/>
      <c r="AB150" s="11"/>
      <c r="AC150" s="11">
        <f t="shared" si="11"/>
        <v>0</v>
      </c>
      <c r="AF150" s="11"/>
    </row>
    <row r="151" spans="1:32" x14ac:dyDescent="0.3">
      <c r="A151" s="12" t="s">
        <v>25</v>
      </c>
      <c r="B151" s="8" t="s">
        <v>255</v>
      </c>
      <c r="C151" s="8" t="s">
        <v>256</v>
      </c>
      <c r="D151" s="9">
        <v>40000</v>
      </c>
      <c r="E151" s="10">
        <v>20000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3">
        <f t="shared" si="9"/>
        <v>20000</v>
      </c>
      <c r="N151" s="10">
        <v>149.16683999999998</v>
      </c>
      <c r="O151" s="10">
        <v>480.87640000000005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3">
        <f t="shared" si="10"/>
        <v>630.04323999999997</v>
      </c>
      <c r="Y151" s="9">
        <v>19369.956760000001</v>
      </c>
      <c r="Z151" s="10">
        <v>22136.939920000001</v>
      </c>
      <c r="AA151" s="4"/>
      <c r="AB151" s="11"/>
      <c r="AC151" s="11">
        <f t="shared" si="11"/>
        <v>0</v>
      </c>
      <c r="AF151" s="11"/>
    </row>
    <row r="152" spans="1:32" x14ac:dyDescent="0.3">
      <c r="A152" s="12" t="s">
        <v>24</v>
      </c>
      <c r="B152" s="8" t="s">
        <v>102</v>
      </c>
      <c r="C152" s="8" t="s">
        <v>251</v>
      </c>
      <c r="D152" s="9">
        <v>49000</v>
      </c>
      <c r="E152" s="10">
        <v>24500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3">
        <f t="shared" si="9"/>
        <v>24500</v>
      </c>
      <c r="N152" s="10">
        <v>178.85712000000001</v>
      </c>
      <c r="O152" s="10">
        <v>630.47495200000003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3">
        <f t="shared" si="10"/>
        <v>809.33207200000004</v>
      </c>
      <c r="Y152" s="9">
        <v>23690.667927999999</v>
      </c>
      <c r="Z152" s="10">
        <v>27018.701920000003</v>
      </c>
      <c r="AA152" s="4"/>
      <c r="AB152" s="11"/>
      <c r="AC152" s="11">
        <f t="shared" si="11"/>
        <v>0</v>
      </c>
      <c r="AF152" s="11"/>
    </row>
    <row r="153" spans="1:32" x14ac:dyDescent="0.3">
      <c r="A153" s="12" t="s">
        <v>21</v>
      </c>
      <c r="B153" s="8" t="s">
        <v>42</v>
      </c>
      <c r="C153" s="8" t="s">
        <v>173</v>
      </c>
      <c r="D153" s="9">
        <v>8000</v>
      </c>
      <c r="E153" s="10">
        <v>4000.0000000000005</v>
      </c>
      <c r="F153" s="10">
        <v>0</v>
      </c>
      <c r="G153" s="10">
        <v>0</v>
      </c>
      <c r="H153" s="10">
        <v>0</v>
      </c>
      <c r="I153" s="10">
        <v>1893.73</v>
      </c>
      <c r="J153" s="10">
        <v>0</v>
      </c>
      <c r="K153" s="10">
        <v>0</v>
      </c>
      <c r="L153" s="10">
        <v>0</v>
      </c>
      <c r="M153" s="13">
        <f t="shared" si="9"/>
        <v>5893.7300000000005</v>
      </c>
      <c r="N153" s="10">
        <v>71.39439999999999</v>
      </c>
      <c r="O153" s="10">
        <v>6.19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3">
        <f t="shared" si="10"/>
        <v>77.584399999999988</v>
      </c>
      <c r="Y153" s="9">
        <v>5816.1456000000007</v>
      </c>
      <c r="Z153" s="10">
        <v>6904.4997000000012</v>
      </c>
      <c r="AA153" s="4" t="s">
        <v>284</v>
      </c>
      <c r="AB153" s="11"/>
      <c r="AC153" s="11">
        <f t="shared" si="11"/>
        <v>0</v>
      </c>
      <c r="AF153" s="11"/>
    </row>
    <row r="154" spans="1:32" x14ac:dyDescent="0.3">
      <c r="A154" s="12" t="s">
        <v>22</v>
      </c>
      <c r="B154" s="8" t="s">
        <v>45</v>
      </c>
      <c r="C154" s="8" t="s">
        <v>173</v>
      </c>
      <c r="D154" s="9">
        <v>8000</v>
      </c>
      <c r="E154" s="10">
        <v>4000.0000000000005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3">
        <f t="shared" si="9"/>
        <v>4000.0000000000005</v>
      </c>
      <c r="N154" s="10">
        <v>71.39439999999999</v>
      </c>
      <c r="O154" s="10">
        <v>9.1281199999999956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3">
        <f t="shared" si="10"/>
        <v>80.522519999999986</v>
      </c>
      <c r="Y154" s="9">
        <v>3919.4774800000005</v>
      </c>
      <c r="Z154" s="10">
        <v>4916.0832</v>
      </c>
      <c r="AA154" s="4"/>
      <c r="AB154" s="11"/>
      <c r="AC154" s="11">
        <f t="shared" si="11"/>
        <v>0</v>
      </c>
      <c r="AF154" s="11"/>
    </row>
    <row r="155" spans="1:32" x14ac:dyDescent="0.3">
      <c r="A155" s="12" t="s">
        <v>14</v>
      </c>
      <c r="B155" s="8" t="s">
        <v>143</v>
      </c>
      <c r="C155" s="8" t="s">
        <v>232</v>
      </c>
      <c r="D155" s="9">
        <v>49900</v>
      </c>
      <c r="E155" s="10">
        <v>24950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3">
        <f t="shared" ref="M155:M159" si="12">SUM(E155:L155)</f>
        <v>24950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3">
        <f t="shared" si="10"/>
        <v>0</v>
      </c>
      <c r="Y155" s="9">
        <v>24950</v>
      </c>
      <c r="Z155" s="10">
        <v>27806.57</v>
      </c>
      <c r="AA155" s="4" t="s">
        <v>151</v>
      </c>
      <c r="AB155" s="11"/>
      <c r="AC155" s="11">
        <f t="shared" si="11"/>
        <v>0</v>
      </c>
      <c r="AF155" s="11"/>
    </row>
    <row r="156" spans="1:32" x14ac:dyDescent="0.3">
      <c r="A156" s="12" t="s">
        <v>17</v>
      </c>
      <c r="B156" s="8" t="s">
        <v>144</v>
      </c>
      <c r="C156" s="8" t="s">
        <v>231</v>
      </c>
      <c r="D156" s="9">
        <v>30000</v>
      </c>
      <c r="E156" s="10">
        <v>15000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3">
        <f t="shared" si="12"/>
        <v>15000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3">
        <f t="shared" si="10"/>
        <v>0</v>
      </c>
      <c r="Y156" s="9">
        <v>15000</v>
      </c>
      <c r="Z156" s="10">
        <v>18251.760000000002</v>
      </c>
      <c r="AA156" s="4" t="s">
        <v>151</v>
      </c>
      <c r="AB156" s="11"/>
      <c r="AC156" s="11"/>
      <c r="AF156" s="11"/>
    </row>
    <row r="157" spans="1:32" x14ac:dyDescent="0.3">
      <c r="A157" s="12" t="s">
        <v>17</v>
      </c>
      <c r="B157" s="8" t="s">
        <v>145</v>
      </c>
      <c r="C157" s="8" t="s">
        <v>230</v>
      </c>
      <c r="D157" s="9">
        <v>18000</v>
      </c>
      <c r="E157" s="10">
        <v>9000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3">
        <f t="shared" si="12"/>
        <v>9000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3">
        <f t="shared" si="10"/>
        <v>0</v>
      </c>
      <c r="Y157" s="9">
        <v>9000</v>
      </c>
      <c r="Z157" s="10">
        <v>10030.43</v>
      </c>
      <c r="AA157" s="4" t="s">
        <v>151</v>
      </c>
      <c r="AB157" s="11"/>
      <c r="AC157" s="11"/>
    </row>
    <row r="158" spans="1:32" x14ac:dyDescent="0.3">
      <c r="A158" s="12" t="s">
        <v>17</v>
      </c>
      <c r="B158" s="8" t="s">
        <v>146</v>
      </c>
      <c r="C158" s="8" t="s">
        <v>243</v>
      </c>
      <c r="D158" s="9">
        <v>30000</v>
      </c>
      <c r="E158" s="10">
        <v>15000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3">
        <f t="shared" si="12"/>
        <v>15000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3">
        <f t="shared" si="10"/>
        <v>0</v>
      </c>
      <c r="Y158" s="9">
        <v>16416</v>
      </c>
      <c r="Z158" s="10">
        <v>18295.5</v>
      </c>
      <c r="AA158" s="4" t="s">
        <v>151</v>
      </c>
      <c r="AC158" s="11"/>
    </row>
    <row r="159" spans="1:32" x14ac:dyDescent="0.3">
      <c r="A159" s="12" t="s">
        <v>16</v>
      </c>
      <c r="B159" s="8" t="s">
        <v>147</v>
      </c>
      <c r="C159" s="8" t="s">
        <v>233</v>
      </c>
      <c r="D159" s="9">
        <v>23000</v>
      </c>
      <c r="E159" s="10">
        <v>11500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3">
        <f t="shared" si="12"/>
        <v>11500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3">
        <f t="shared" si="10"/>
        <v>0</v>
      </c>
      <c r="Y159" s="9">
        <v>11500</v>
      </c>
      <c r="Z159" s="10">
        <v>12816.67</v>
      </c>
      <c r="AA159" s="4" t="s">
        <v>151</v>
      </c>
      <c r="AB159" s="11"/>
      <c r="AC159" s="11"/>
    </row>
    <row r="161" spans="5:27" x14ac:dyDescent="0.3"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5:27" x14ac:dyDescent="0.3"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</sheetData>
  <autoFilter ref="A4:AD157" xr:uid="{99722EDB-34F0-4E14-872C-9B9C962A0B8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Q21 2025</vt:lpstr>
      <vt:lpstr>Q12 2023</vt:lpstr>
      <vt:lpstr>20 2022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Ramirez</dc:creator>
  <cp:lastModifiedBy>Karla Barragán Solano</cp:lastModifiedBy>
  <dcterms:created xsi:type="dcterms:W3CDTF">2021-11-26T17:57:41Z</dcterms:created>
  <dcterms:modified xsi:type="dcterms:W3CDTF">2025-11-24T16:02:53Z</dcterms:modified>
</cp:coreProperties>
</file>